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izabbela.costiuleanu\Desktop\RAPORT INDICATORI TRIMESTRUL 1 2023\"/>
    </mc:Choice>
  </mc:AlternateContent>
  <xr:revisionPtr revIDLastSave="0" documentId="13_ncr:1_{3BF107C3-98C6-45A4-BB09-57E0FCF05CA2}" xr6:coauthVersionLast="47" xr6:coauthVersionMax="47" xr10:uidLastSave="{00000000-0000-0000-0000-000000000000}"/>
  <bookViews>
    <workbookView xWindow="-28920" yWindow="-120" windowWidth="29040" windowHeight="15720" xr2:uid="{401798F6-7EFD-4BC3-B7C6-AFDE0D956935}"/>
  </bookViews>
  <sheets>
    <sheet name="Anexa nr.2 - EE" sheetId="1" r:id="rId1"/>
    <sheet name="Anexa nr.3 - EE" sheetId="2" r:id="rId2"/>
  </sheets>
  <definedNames>
    <definedName name="_xlnm._FilterDatabase" localSheetId="0" hidden="1">'Anexa nr.2 - EE'!$A$12:$F$328</definedName>
    <definedName name="_Hlk59456786" localSheetId="0">'Anexa nr.2 - EE'!$B$14</definedName>
    <definedName name="_Hlk59456951" localSheetId="0">'Anexa nr.2 - EE'!#REF!</definedName>
    <definedName name="_Hlk59458738" localSheetId="0">'Anexa nr.2 - EE'!$D$80</definedName>
    <definedName name="_Hlk59460392" localSheetId="0">'Anexa nr.2 - EE'!$D$108</definedName>
    <definedName name="_Hlk59535775" localSheetId="0">'Anexa nr.2 - EE'!$B$39</definedName>
    <definedName name="_Hlk59540312" localSheetId="0">'Anexa nr.2 - EE'!$B$82</definedName>
    <definedName name="_Hlk59540511" localSheetId="0">'Anexa nr.2 - EE'!$B$98</definedName>
    <definedName name="_Hlk59542797" localSheetId="0">'Anexa nr.2 - EE'!$B$169</definedName>
    <definedName name="_Hlk59549255" localSheetId="0">'Anexa nr.2 - EE'!$B$282</definedName>
    <definedName name="_Hlk59706073" localSheetId="0">'Anexa nr.2 - EE'!$B$42</definedName>
    <definedName name="_Hlk72944352" localSheetId="0">'Anexa nr.2 - EE'!$B$88</definedName>
    <definedName name="_Hlk75355574" localSheetId="0">'Anexa nr.2 - EE'!$B$160</definedName>
    <definedName name="_Hlk75356270" localSheetId="0">'Anexa nr.2 - EE'!$B$148</definedName>
    <definedName name="_Hlk75441473" localSheetId="0">'Anexa nr.2 - EE'!$B$135</definedName>
    <definedName name="_xlnm.Print_Area" localSheetId="0">'Anexa nr.2 - EE'!$A$1:$F$329</definedName>
    <definedName name="_xlnm.Print_Area" localSheetId="1">'Anexa nr.3 - EE'!$A$1:$J$26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 l="1"/>
  <c r="I25" i="2"/>
  <c r="I24" i="2"/>
  <c r="I23" i="2"/>
  <c r="I22" i="2"/>
  <c r="I21" i="2"/>
  <c r="I20" i="2"/>
  <c r="E137" i="1"/>
  <c r="E146" i="1"/>
  <c r="I19" i="2"/>
  <c r="I18" i="2"/>
  <c r="I17" i="2"/>
  <c r="I16" i="2"/>
  <c r="I15" i="2"/>
  <c r="E319" i="1"/>
  <c r="E320" i="1"/>
  <c r="E316" i="1"/>
  <c r="E317" i="1"/>
  <c r="E314" i="1"/>
  <c r="E313" i="1"/>
  <c r="E310" i="1"/>
  <c r="E311" i="1"/>
  <c r="B16" i="2" l="1"/>
  <c r="B17" i="2" s="1"/>
  <c r="B18" i="2" s="1"/>
  <c r="B19" i="2" s="1"/>
  <c r="B20" i="2" s="1"/>
  <c r="B21" i="2" s="1"/>
  <c r="B22" i="2" s="1"/>
  <c r="B23" i="2" s="1"/>
  <c r="B24" i="2" s="1"/>
  <c r="B25" i="2" s="1"/>
  <c r="E328" i="1" l="1"/>
  <c r="E325" i="1"/>
  <c r="E321" i="1"/>
  <c r="E318" i="1"/>
  <c r="E315" i="1"/>
  <c r="E312" i="1"/>
  <c r="E305" i="1"/>
  <c r="E302" i="1"/>
  <c r="E299" i="1"/>
  <c r="E296" i="1"/>
  <c r="E293" i="1"/>
  <c r="E25" i="2" s="1"/>
  <c r="E290" i="1"/>
  <c r="D25" i="2" s="1"/>
  <c r="E287" i="1"/>
  <c r="E284" i="1"/>
  <c r="E277" i="1"/>
  <c r="E274" i="1"/>
  <c r="E271" i="1"/>
  <c r="E268" i="1"/>
  <c r="E265" i="1"/>
  <c r="E24" i="2" s="1"/>
  <c r="E262" i="1"/>
  <c r="E259" i="1"/>
  <c r="D24" i="2" s="1"/>
  <c r="E252" i="1"/>
  <c r="E249" i="1"/>
  <c r="E246" i="1"/>
  <c r="E243" i="1"/>
  <c r="E240" i="1"/>
  <c r="E23" i="2" s="1"/>
  <c r="E237" i="1"/>
  <c r="E234" i="1"/>
  <c r="D23" i="2" s="1"/>
  <c r="E227" i="1"/>
  <c r="E224" i="1"/>
  <c r="E221" i="1"/>
  <c r="E218" i="1"/>
  <c r="E215" i="1"/>
  <c r="E22" i="2" s="1"/>
  <c r="E212" i="1"/>
  <c r="D22" i="2" s="1"/>
  <c r="E209" i="1"/>
  <c r="E202" i="1"/>
  <c r="E199" i="1"/>
  <c r="E196" i="1"/>
  <c r="E193" i="1"/>
  <c r="E190" i="1"/>
  <c r="E21" i="2" s="1"/>
  <c r="E187" i="1"/>
  <c r="D21" i="2" s="1"/>
  <c r="E184" i="1"/>
  <c r="E181" i="1"/>
  <c r="E174" i="1"/>
  <c r="E171" i="1"/>
  <c r="E168" i="1"/>
  <c r="E165" i="1"/>
  <c r="E162" i="1"/>
  <c r="E20" i="2" s="1"/>
  <c r="E159" i="1"/>
  <c r="D20" i="2" s="1"/>
  <c r="E156" i="1"/>
  <c r="E153" i="1"/>
  <c r="E150" i="1"/>
  <c r="E143" i="1"/>
  <c r="E134" i="1"/>
  <c r="E131" i="1"/>
  <c r="E128" i="1"/>
  <c r="E125" i="1"/>
  <c r="E19" i="2" s="1"/>
  <c r="E122" i="1"/>
  <c r="E119" i="1"/>
  <c r="D19" i="2" s="1"/>
  <c r="E112" i="1"/>
  <c r="E109" i="1"/>
  <c r="E106" i="1"/>
  <c r="E103" i="1"/>
  <c r="E100" i="1"/>
  <c r="E18" i="2" s="1"/>
  <c r="E97" i="1"/>
  <c r="E94" i="1"/>
  <c r="E91" i="1"/>
  <c r="D18" i="2" s="1"/>
  <c r="E84" i="1"/>
  <c r="E81" i="1"/>
  <c r="E78" i="1"/>
  <c r="E75" i="1"/>
  <c r="E72" i="1"/>
  <c r="E17" i="2" s="1"/>
  <c r="E69" i="1"/>
  <c r="E66" i="1"/>
  <c r="D17" i="2" s="1"/>
  <c r="E59" i="1"/>
  <c r="E56" i="1"/>
  <c r="E53" i="1"/>
  <c r="E50" i="1"/>
  <c r="E47" i="1"/>
  <c r="E16" i="2" s="1"/>
  <c r="E44" i="1"/>
  <c r="E41" i="1"/>
  <c r="D16" i="2" s="1"/>
  <c r="E34" i="1"/>
  <c r="E31" i="1"/>
  <c r="E28" i="1"/>
  <c r="E25" i="1"/>
  <c r="E19" i="1"/>
  <c r="F6" i="2"/>
  <c r="F21" i="2" l="1"/>
  <c r="G21" i="2" s="1"/>
  <c r="F25" i="2"/>
  <c r="G25" i="2" s="1"/>
  <c r="F18" i="2"/>
  <c r="G18" i="2" s="1"/>
  <c r="F17" i="2"/>
  <c r="G17" i="2" s="1"/>
  <c r="F20" i="2"/>
  <c r="G20" i="2" s="1"/>
  <c r="F22" i="2"/>
  <c r="G22" i="2" s="1"/>
  <c r="F16" i="2"/>
  <c r="G16" i="2" s="1"/>
  <c r="F19" i="2"/>
  <c r="G19" i="2" s="1"/>
  <c r="F24" i="2"/>
  <c r="G24" i="2" s="1"/>
  <c r="F23" i="2"/>
  <c r="G23" i="2" s="1"/>
  <c r="E15" i="2"/>
  <c r="E16" i="1"/>
  <c r="D15" i="2" s="1"/>
  <c r="F15" i="2" l="1"/>
  <c r="G15" i="2" s="1"/>
  <c r="G26" i="2" l="1"/>
</calcChain>
</file>

<file path=xl/sharedStrings.xml><?xml version="1.0" encoding="utf-8"?>
<sst xmlns="http://schemas.openxmlformats.org/spreadsheetml/2006/main" count="659" uniqueCount="297">
  <si>
    <t>Nr. crt.</t>
  </si>
  <si>
    <t xml:space="preserve">Indicatori de calitate </t>
  </si>
  <si>
    <t>Tip client final</t>
  </si>
  <si>
    <t>Total</t>
  </si>
  <si>
    <t>IC11 - timpul de preluare a unui apel telefonic efectuat prin serviciul de telefonie (call center)</t>
  </si>
  <si>
    <t>TOTAL INDICATORI DE CALITATE</t>
  </si>
  <si>
    <t>Nr. ctr.</t>
  </si>
  <si>
    <t>4 = ( 3 / 2)*100</t>
  </si>
  <si>
    <t>Denumirea indicatorului de calitate (IC)</t>
  </si>
  <si>
    <t>Anexa nr. 3 la SPFEEGN</t>
  </si>
  <si>
    <t>Valoare IC</t>
  </si>
  <si>
    <t>Anexa nr. 2 la SPFEEGN</t>
  </si>
  <si>
    <t>Trimestru</t>
  </si>
  <si>
    <t>An</t>
  </si>
  <si>
    <t>Casnic</t>
  </si>
  <si>
    <t>Noncasnic</t>
  </si>
  <si>
    <t>Numarul solicitarilor primite de furnizor</t>
  </si>
  <si>
    <t>IC1 - timpul de raspuns la o solicitare de transmitere a unei oferte de furnizare</t>
  </si>
  <si>
    <t>Numarul solicitarilor primite de furnizor, care au fost clasate</t>
  </si>
  <si>
    <t>Numarul solicitarilor pentru care a fost respectat nivelul garantat al indicatorului de calitate</t>
  </si>
  <si>
    <t>Numarul solicitarilor primite de furnizor pentru care a fost respectat nivelul garantat al indicatorului de calitate</t>
  </si>
  <si>
    <t>Numarul solicitarilor primite de furnizor, pentru care a fost respectat nivelul garantat al indicatorului de calitate</t>
  </si>
  <si>
    <t>IC4 - timpul de raspuns la o solicitare referitoare la o factura emisa</t>
  </si>
  <si>
    <t>Numarul solicitarilor primite de furnizor (acest indicator cuprinde doar acele solicitari care nu au necesitat verificarea datelor de masurare a consumului de catre OR)</t>
  </si>
  <si>
    <t>Numarul solicitarilor primite de furnizor, care au fost clasate (acest indicator cuprinde doar solicitarile care nu au necesitat verificarea datelor de masurare a consumului de catre OR)</t>
  </si>
  <si>
    <t>Numarul solicitarilor care au necesitat verificarea datelor de masurare de catre OR</t>
  </si>
  <si>
    <t>Numarul solicitarilor pentru care a fost respectat nivelul garantat al indicatorului de calitate (acest indicator cuprinde doar acele solicitari care nu au necesitat verificarea datelor de masurare a consumului de catre OR)</t>
  </si>
  <si>
    <t>Numarul sesizarilor primite de furnizor</t>
  </si>
  <si>
    <t>Numarul sesizarilor primite de furnizor, care au fost clasate</t>
  </si>
  <si>
    <t>Numarul sesizarilor primite de furnizor, pentru care a fost respectat nivelul garantat al indicatorului de calitate</t>
  </si>
  <si>
    <t>Numarul solicitarilor primite de furnizor pentru reluarea furnizarii la locul de consum</t>
  </si>
  <si>
    <t xml:space="preserve">Numarul de locuri de consum la care a fost reluata furnizarea </t>
  </si>
  <si>
    <t>Numarul solicitarilor transmise de furnizor catre OR</t>
  </si>
  <si>
    <t>Numarul solicitarilor transmise de furnizor catre OR, pentru care a fost respectat nivelul garantat al indicatorului de calitate</t>
  </si>
  <si>
    <t>IC7 - timpul de transmitere catre OR a unei solicitari primite al carei obiect este legat de domeniul de activitate al OR</t>
  </si>
  <si>
    <t xml:space="preserve">Numarul solicitarilor primite de furnizor </t>
  </si>
  <si>
    <t>IC8 - timpul de transmitere catre solicitant a raspunsului primit de la OR</t>
  </si>
  <si>
    <t>Numarul raspunsurilor primite de furnizor de la OR</t>
  </si>
  <si>
    <t>Timpul mediu de raspuns</t>
  </si>
  <si>
    <t>Numarul de apeluri telefonice efectuate prin serviciul de telefonie (call-center)</t>
  </si>
  <si>
    <t>Raportare aferenta art. 28 din standard*</t>
  </si>
  <si>
    <t>* Acest tabel se completeaza doar de catre furnizorii de ultima instanţa de energie electrica.</t>
  </si>
  <si>
    <t>Observatii</t>
  </si>
  <si>
    <t>Numarul compensatiilor platite pentru nerespectarea nivelului garantat al indicatorului de calitate</t>
  </si>
  <si>
    <t>Valoarea compensatiilor platite pentru nerespectarea nivelului garantat al indicatorului de calitate (lei)</t>
  </si>
  <si>
    <t>Valoarea compensatiilor platite pentru nerespectarea nivelului garantat al al indicatorului de calitate (lei)</t>
  </si>
  <si>
    <t>Numarul compensatiilor platite pentru nerespectarea nivelului garantat al indicatorului de calitate (acest indicator cuprinde doar acele solicitari care nu au necesitat verificarea datelor de masurare de catre OR)</t>
  </si>
  <si>
    <t>Valoarea compensatiilor platite pentru nerespectarea nivelului garantat al indicatorului de calitate (acest indicator cuprinde doar acele solicitari care nu au necesitat verificarea datelor de masurare de catre OR) (lei)</t>
  </si>
  <si>
    <t>Numarul compensatiilor platite pentru nerespectarea nivelului garantat al al indicatorului de calitate</t>
  </si>
  <si>
    <t xml:space="preserve">Numarul de apeluri telefonice pentru care a fost selectata optiunea de preluare de catre un operator uman </t>
  </si>
  <si>
    <t>Numarul compensatiilor platite pentru nerespectarea nivelului garantat al timpului de preluare de catre un operator uman a unui apel telefonic efectuat prin serviciul de telefonie (call center)</t>
  </si>
  <si>
    <t>Valoarea compensatiilor platite pentru nerespectarea nivelului garantat al timpului de preluare de catre un operator uman a unui apel telefonic efectuat prin serviciul de telefonie (call center) (lei)</t>
  </si>
  <si>
    <t>Numarul total al compensatiilor acordate ca urmare a nerespectarii nivelurilor garantate ale indicatorilor de calitate</t>
  </si>
  <si>
    <t>Valoarea totala a compensatiilor acordate ca urmare a nerespectarii nivelurilor garantate ale indicatorilor de calitate</t>
  </si>
  <si>
    <t>Numarul solicitarilor pentru care a fost incalcat nivelul garantat al indicatorului de calitate</t>
  </si>
  <si>
    <t>Valoarea dobanzilor penalizatoare platite pentru neindeplinirea obligatiilor de plata ale furnizorului ca urmare a nerespectarii nivelului garantat al indicatorului de calitate (lei)</t>
  </si>
  <si>
    <t>IC2 - timpul de raspuns la o solicitare de incheiere a unui contract de furnizare</t>
  </si>
  <si>
    <t>Numarul solicitarilor primite de furnizor pentru care a fost incalcat nivelul garantat al indicatorului de calitate</t>
  </si>
  <si>
    <t>Valoarea dobanzilor penalizatoare platite pentru neindeplinirea obligatiilor de plata ale furnizorului ca urmare a nerespectarii nivelului garantat al indicatorului de calitate  (lei)</t>
  </si>
  <si>
    <t>Numarul solicitarilor primite de furnizor, pentru care a fost incalcat nivelul garantat al indicatorului de calitate</t>
  </si>
  <si>
    <t>Numarul solicitarilor pentru care a fost incalcat nivelul garantat al indicatorului de calitate (acest indicator cuprinde solicitarile privind factura care nu au necesitat verificarea datelor de masurare a consumului de catre OR)</t>
  </si>
  <si>
    <t>Valoarea dobanzilor penalizatoare platite pentru neindeplinirea obligatiilor de plata ale furnizorului ca urmare a nerespectarii nivelului garantat al indicatorului de calitate  (acest indicator cuprinde doar acele solicitari care nu au necesitat verificarea datelor de masurare de catre OR) (lei)</t>
  </si>
  <si>
    <t>IC5 - timpul de raspuns la o sesizare referitoare la intreruperea/limitarea furnizarii la locul de consum, dupa caz, dispusa nejustificat de catre furnizor</t>
  </si>
  <si>
    <t>Numarul sesizarilor primite de furnizor, pentru care a fost incalcat nivelul garantat al indicatorului de calitate</t>
  </si>
  <si>
    <t xml:space="preserve">Numarul intreruperilor/limitarilor furnizarii la locul de consum, dupa caz, dispuse nejustificat de catre furnizor (aceasta valoare nu se insumeaza la TOTAL INDICATORI DE CALITATE) </t>
  </si>
  <si>
    <t>Valoarea compensatiilor platite pentru intreruperile/limitarile furnizarii la locul de consum, dupa caz, dispuse nejustificat de catre furnizor (lei) (aceasta valoare nu se insumeaza la TOTAL INDICATORI DE CALITATE)</t>
  </si>
  <si>
    <t>IC6 - timpul de transmitere catre OR a unei solicitari de reluare a furnizarii la locul de consum, a carei intrerupere/limitare a fost dispusa de catre furnizor</t>
  </si>
  <si>
    <t xml:space="preserve">Numarul de locuri de consum la care a fost dispusa de catre furnizor intreruperea/limitarea alimentarii </t>
  </si>
  <si>
    <t>Numarul solicitarilor transmise de furnizor catre OR, pentru care a fost incalcat nivelul garantat al indicatorului de calitate</t>
  </si>
  <si>
    <t>Numarul raspunsurilor pentru care a fost incalcat nivelul garantat al indicatorului de calitate</t>
  </si>
  <si>
    <t>IC10 - timpul de raspuns la o solicitare referitoare la activitatea de furnizare, alta decat cele prevazute expres in cadrul prezentului Standard</t>
  </si>
  <si>
    <t>Numarul total de incalcari ale nivelurilor garantate ale indicatorilor de calitate</t>
  </si>
  <si>
    <t xml:space="preserve">Valoarea totala a dobanzilor penalizatoare acordate ca urmare a neindeplinirii obligatiilor de plata ale furnizorului </t>
  </si>
  <si>
    <t xml:space="preserve">Noncasnic </t>
  </si>
  <si>
    <t>RAPORTARI AFERENTE INDICATORILOR DE CALITATE PENTRU ACTIVITATEA DE FURNIZARE A ENERGIEI ELECTRICE</t>
  </si>
  <si>
    <t>RAPORT PRIVIND INDICATORII SPECIFICI DE PERFORMANŢĂ AI ACTIVITĂŢII FURNIZORULUI DE ENERGIE ELECTRICA</t>
  </si>
  <si>
    <t>Numarul solicitarilor primite de furnizor si transmise catre OR</t>
  </si>
  <si>
    <t>Numarul solicitarilor primite de furnizor si transmise catre OR, pentru care a fost respectat nivelul garantat al indicatorului de calitate</t>
  </si>
  <si>
    <t>Numarul solicitarilor primite de furnizor si transmise catre OR, pentru care a fost incalcat nivelul garantat al indicatorului de calitate</t>
  </si>
  <si>
    <t>Numarul raspunsurilor primite de furnizor de la OR si transmise catre solicitant</t>
  </si>
  <si>
    <t>Numarul raspunsurilor primite de furnizor de la OR si transmise catre solicitant, pentru care a fost respectat nivelul garantat al indicatorului de calitate</t>
  </si>
  <si>
    <t>Numarul de apeluri telefonice pentru care a fost selectata optiunea de preluare de catre un operator uman si care au fost preluate de catre un operator uman</t>
  </si>
  <si>
    <t>Numarul de apeluri telefonice pentru care a fost selectata optiunea de preluare de catre un operator uman si au fost preluate de catre un operator uman, pentru care a fost respectat nivelul garantat al indicatorului de calitate</t>
  </si>
  <si>
    <t>Numarul de apeluri ale clientilor finali care au selectat optiunea de preluare si au fost preluate de catre un operator uman, pentru care a fost incalcat nivelul garantat al indicatorului de calitate</t>
  </si>
  <si>
    <t>Timpul mediu de raspuns la o solicitare (zile)</t>
  </si>
  <si>
    <t>IC3 - timpul de raspuns la o solicitare de modificare/completare a unui contract de furnizare</t>
  </si>
  <si>
    <t>Timpul mediu de raspuns (acest indicator cuprinde doar acele solicitari care nu au necesitat verificarea datelor de masurare de catre OR) (zile)</t>
  </si>
  <si>
    <t>Timpul mediu de raspuns (zile)</t>
  </si>
  <si>
    <t>Timpul mediu de transmitere (ore)</t>
  </si>
  <si>
    <t>Timpul mediu de transmitere (zile)</t>
  </si>
  <si>
    <t>Timpul mediu de transmitere catre solicitant a raspunsului primit de la OR (zile)</t>
  </si>
  <si>
    <t>IC9 - timpul de raspuns la o solicitare referitoare la procesul de schimbare a furnizorului</t>
  </si>
  <si>
    <t>Timpul mediu de preluare de catre un operator uman a unui apel telefonic efectuat prin serviciul de telefonie (call center) (minute)</t>
  </si>
  <si>
    <t>Numarul de compensatii platite de catre furnizorii de ultima instanta clientilor beneficiari de serviciu universal in cazul in care nu notifica noua oferta pentru serviciul universal in termenul prevazut in contractul-cadru de furnizare a energiei electrice</t>
  </si>
  <si>
    <t>Valoarea totala a compensatiilor platite de catre furnizorii de ultima instanta clientilor beneficiari de serviciu universal in cazul in care nu notifica noua oferta pentru serviciul universal in termenul prevazut in contractul-cadru de furnizare a energiei electrice</t>
  </si>
  <si>
    <t>Nr. solicitari primite aferente IC</t>
  </si>
  <si>
    <t>Nr. solicitari pentru care a fost respectat nivelul garantat al IC</t>
  </si>
  <si>
    <t>Gradul de indeplinire a IC determinat prin indicatorul specific de performanta (ISP)
(%)</t>
  </si>
  <si>
    <t xml:space="preserve">Punctaj </t>
  </si>
  <si>
    <t>U.M.</t>
  </si>
  <si>
    <t>zile</t>
  </si>
  <si>
    <t>ore</t>
  </si>
  <si>
    <t>minute</t>
  </si>
  <si>
    <t>SCOR:</t>
  </si>
  <si>
    <t>Furnizor:</t>
  </si>
  <si>
    <t>ENERGY GATE</t>
  </si>
  <si>
    <t>Persoana de contact pentru datele raportate:</t>
  </si>
  <si>
    <t>Operator Economic</t>
  </si>
  <si>
    <t>A ENERGY IND</t>
  </si>
  <si>
    <t>A+++ STREAM ENERGY AND GAS</t>
  </si>
  <si>
    <t>A6 IMPEX</t>
  </si>
  <si>
    <t>ABSOLUTE ENERGY</t>
  </si>
  <si>
    <t>ACTUAL CONNECT</t>
  </si>
  <si>
    <t>ADERRO G.P. ENERGY</t>
  </si>
  <si>
    <t>AGROLEMN</t>
  </si>
  <si>
    <t>AIK Energy Austria GmbH</t>
  </si>
  <si>
    <t>AIK ENERGY LTD</t>
  </si>
  <si>
    <t>AIK ENERGY ROMANIA</t>
  </si>
  <si>
    <t>ALIVE CAPITAL</t>
  </si>
  <si>
    <t>ALIVE ENERGY</t>
  </si>
  <si>
    <t>ALPHA PROJECT TEHNOLOGY</t>
  </si>
  <si>
    <t>ALPIQ ENERGY</t>
  </si>
  <si>
    <t>ALRO</t>
  </si>
  <si>
    <t>ANCHOR GRUP</t>
  </si>
  <si>
    <t>ANUTA I. MARIAN-DAIANA</t>
  </si>
  <si>
    <t>AOGLOBAL INVESTMENTS</t>
  </si>
  <si>
    <t>AOT ENERGY BELGIUM</t>
  </si>
  <si>
    <t>ARC PARC INDUSTRIAL</t>
  </si>
  <si>
    <t>ARINNA DEVELOPMENT</t>
  </si>
  <si>
    <t>AROVI ENERGY (fosta WITH US ENERGIE&amp;GAS PARTNERS SRL)</t>
  </si>
  <si>
    <t>AXPO ENERGY ROMANIA</t>
  </si>
  <si>
    <t>AZOMURES</t>
  </si>
  <si>
    <t>B&amp;D WORLD TRADING</t>
  </si>
  <si>
    <t>BIOENERGY SUCEAVA</t>
  </si>
  <si>
    <t>BLUE PLANET INVESTMENTS</t>
  </si>
  <si>
    <t>C.E.T. ARAD</t>
  </si>
  <si>
    <t>C.E.T. GOVORA</t>
  </si>
  <si>
    <t>CASORI</t>
  </si>
  <si>
    <t>CEZ VANZARE</t>
  </si>
  <si>
    <t>CHIMCOMPLEX BORZESTI</t>
  </si>
  <si>
    <t>CIGA Energy</t>
  </si>
  <si>
    <t>CINTA ENERGY</t>
  </si>
  <si>
    <t>COMBINATUL DE CELULOZA SI HÂRTIE</t>
  </si>
  <si>
    <t>Complexul Energetic Hunedoara</t>
  </si>
  <si>
    <t>CONARG REAL ESTATE</t>
  </si>
  <si>
    <t>COOPERATIVADEENERGIE FURNIZARE (fosta Energiataverde.Ro Furnizare(Apuron Energy))</t>
  </si>
  <si>
    <t>COTROCENI PARK</t>
  </si>
  <si>
    <t>CREST ENERGY</t>
  </si>
  <si>
    <t>DACIA ENERGY SOLUTIONS</t>
  </si>
  <si>
    <t>DACIA PERPETUAL POWER</t>
  </si>
  <si>
    <t>E-Power Supply s.r.o.</t>
  </si>
  <si>
    <t>E.ON ENERGIE ROMANIA</t>
  </si>
  <si>
    <t>EAST WIND FARM (fosta OMV Petrom Wind Power)</t>
  </si>
  <si>
    <t>EDF TRADING LIMITED</t>
  </si>
  <si>
    <t>EFT FURNIZARE</t>
  </si>
  <si>
    <t>EGGER ROMANIA</t>
  </si>
  <si>
    <t>ELCATA MHC</t>
  </si>
  <si>
    <t>ELCOMEX-I.E.A.</t>
  </si>
  <si>
    <t>ELECTRIC PLANNERS</t>
  </si>
  <si>
    <t>ELECTRICA FURNIZARE</t>
  </si>
  <si>
    <t>ELECTRICOM</t>
  </si>
  <si>
    <t>Electrificare C.F.R.</t>
  </si>
  <si>
    <t>ELECTRO HOLDING</t>
  </si>
  <si>
    <t>ELECTROCARBON</t>
  </si>
  <si>
    <t>ELECTROCENTRALE BORZESTI (fosta Infinite Gas Development)</t>
  </si>
  <si>
    <t>ELECTROCENTRALE GALATI</t>
  </si>
  <si>
    <t>ELECTROMAGNETICA</t>
  </si>
  <si>
    <t>ELECTROUTILAJ</t>
  </si>
  <si>
    <t>ELSID</t>
  </si>
  <si>
    <t>ENEL ENERGIE</t>
  </si>
  <si>
    <t>ENEL ENERGIE MUNTENIA</t>
  </si>
  <si>
    <t>ENERGETICA 95 ONLY POWER (fosta Getica Power)</t>
  </si>
  <si>
    <t>Energia Gas &amp; Power (fosta ECG  Energy Cluj)</t>
  </si>
  <si>
    <t>ENERGO-PRO ENERGY SERVICES</t>
  </si>
  <si>
    <t>ENERGY CORE DEVELOPMENT</t>
  </si>
  <si>
    <t>ENERGY DETA</t>
  </si>
  <si>
    <t>ENERGY DISTRIBUTION SERVICES</t>
  </si>
  <si>
    <t>ENERGY GRID</t>
  </si>
  <si>
    <t>ENERGY NETWORK</t>
  </si>
  <si>
    <t>ENERGY REPUBLIC TRADING</t>
  </si>
  <si>
    <t>Energy Supply EOOD</t>
  </si>
  <si>
    <t>ENERGY TECH ENTERA SRL( fosta  RA-RA P ARC)</t>
  </si>
  <si>
    <t>ENERGY TRADE ACTIV</t>
  </si>
  <si>
    <t>ENERO FURNIZARE</t>
  </si>
  <si>
    <t>ENEX</t>
  </si>
  <si>
    <t>ENGIE ROMANIA</t>
  </si>
  <si>
    <t>ENOL GRUP</t>
  </si>
  <si>
    <t>ENTREX SERVICES</t>
  </si>
  <si>
    <t>EOL ENERGY</t>
  </si>
  <si>
    <t>EOLIAN PROJECT</t>
  </si>
  <si>
    <t>Evobits Information Technology</t>
  </si>
  <si>
    <t>EWIND</t>
  </si>
  <si>
    <t>EWING DISTRIBUTION</t>
  </si>
  <si>
    <t>EYE MALL</t>
  </si>
  <si>
    <t>FONDUL DE DEZVOLTARE S.C.E. CU RASPUNDERE LIMITATA</t>
  </si>
  <si>
    <t>GDM LOGISTICS</t>
  </si>
  <si>
    <t>GETICA 95 COM</t>
  </si>
  <si>
    <t>Green Energy Solar Systems</t>
  </si>
  <si>
    <t>GREEN POWER TRADE</t>
  </si>
  <si>
    <t>GREEN TECH INTERNATIONAL</t>
  </si>
  <si>
    <t>GREEN VISION SEVEN</t>
  </si>
  <si>
    <t>GREENCORE INTERNATIONAL</t>
  </si>
  <si>
    <t>GRENERG</t>
  </si>
  <si>
    <t>Hermes Energy International</t>
  </si>
  <si>
    <t>Holding Slovenske Elektrarne</t>
  </si>
  <si>
    <t>HYDROCORE POWER</t>
  </si>
  <si>
    <t>ICCO ENERG</t>
  </si>
  <si>
    <t>ICPE Electrocond Technologies</t>
  </si>
  <si>
    <t>IMAM SOLE E VENTO</t>
  </si>
  <si>
    <t>INDUSTRIAL ENERGY</t>
  </si>
  <si>
    <t>IRIDEX GROUP (fosta Iridex Group Import-Export) Srl)</t>
  </si>
  <si>
    <t>JAS ENERGY TRADING</t>
  </si>
  <si>
    <t>LAND POWER</t>
  </si>
  <si>
    <t>LERTA Energy HU Kft.</t>
  </si>
  <si>
    <t>LIBERTY GALATI (fosta Arcelormittal Galati)</t>
  </si>
  <si>
    <t>LORD ENERGY</t>
  </si>
  <si>
    <t>LUXTEN LIGHTING COMPANY</t>
  </si>
  <si>
    <t>MAZARINE ENERGY ROMANIA</t>
  </si>
  <si>
    <t>MENAROM P.E.C.</t>
  </si>
  <si>
    <t>MET RO NRG (fosta RWE Energie SRL)</t>
  </si>
  <si>
    <t>MET ROMANIA ENERGY</t>
  </si>
  <si>
    <t>MICRO GRUP BUSINESS SOLUTION</t>
  </si>
  <si>
    <t>MODERN CALOR</t>
  </si>
  <si>
    <t>MOLDO MEX</t>
  </si>
  <si>
    <t>MONSSON TRADING</t>
  </si>
  <si>
    <t>MVM Future Energy Technology (fost Hivatalos)</t>
  </si>
  <si>
    <t>NEPTUN</t>
  </si>
  <si>
    <t>NEW BRAND PRODUCTION</t>
  </si>
  <si>
    <t>NEW ENERGY MANAGEMENT</t>
  </si>
  <si>
    <t>NEXT ENERGY PARTNERS</t>
  </si>
  <si>
    <t>NEXT POWER (fost CIS GAZ FURNIZARE)</t>
  </si>
  <si>
    <t>NEXTE RENEWABLE</t>
  </si>
  <si>
    <t>NGK Helios Investment Properties</t>
  </si>
  <si>
    <t>NIS PETROL</t>
  </si>
  <si>
    <t>NOVA POWER &amp; GAS</t>
  </si>
  <si>
    <t>OMV PETROM</t>
  </si>
  <si>
    <t>OVIDIU DEVELOPMENT</t>
  </si>
  <si>
    <t>PETROTEL-LUKOIL</t>
  </si>
  <si>
    <t>Photovoltaic Green Project</t>
  </si>
  <si>
    <t>PLENERG</t>
  </si>
  <si>
    <t>PREMIER ENERGY (fosta PetromDistribGaze)</t>
  </si>
  <si>
    <t>PRO FAUR INVEST</t>
  </si>
  <si>
    <t>PROIECT-CONSTRUCT Regiunea Transilvania</t>
  </si>
  <si>
    <t>QMB ENERG</t>
  </si>
  <si>
    <t>RAONET ENERGY</t>
  </si>
  <si>
    <t>RCS &amp; RDS</t>
  </si>
  <si>
    <t>RENOVATIO TRADING</t>
  </si>
  <si>
    <t>RES ENERGY SOLUTIONS</t>
  </si>
  <si>
    <t>RESTART ENERGY ONE</t>
  </si>
  <si>
    <t>RIG BIOMASS</t>
  </si>
  <si>
    <t>Romania Hypermarche</t>
  </si>
  <si>
    <t>ROMELECTRO Bucuresti</t>
  </si>
  <si>
    <t>ROMENERGY TRADING</t>
  </si>
  <si>
    <t>ROMGAZ</t>
  </si>
  <si>
    <t>ROMUK ENERGY</t>
  </si>
  <si>
    <t>RWE SUPPLY &amp; TRADING</t>
  </si>
  <si>
    <t>SEMA PARC</t>
  </si>
  <si>
    <t>SJK ASSET</t>
  </si>
  <si>
    <t>Societatea Complexul Energetic Oltenia</t>
  </si>
  <si>
    <t>SOCIETATEA DE INVESTITII ÎN ENERGIE - SIE INTERNATIONAL</t>
  </si>
  <si>
    <t>SOCIETATEA DE PRODUCERE A ENERGIEI ELECTRICE IN HIDROCENTRALE  HIDROELECTRICA</t>
  </si>
  <si>
    <t>SOLPRIM</t>
  </si>
  <si>
    <t>STOCK ENERGY</t>
  </si>
  <si>
    <t>SUN WAVE ENERGY</t>
  </si>
  <si>
    <t>TELENERGIA EUROPE</t>
  </si>
  <si>
    <t>test portal</t>
  </si>
  <si>
    <t>TETAROM</t>
  </si>
  <si>
    <t>TINMAR ENERGY</t>
  </si>
  <si>
    <t>TRADE INVEST CAPITAL</t>
  </si>
  <si>
    <t>TRADE MOTION</t>
  </si>
  <si>
    <t>TRANSENERGO COM</t>
  </si>
  <si>
    <t>TRANSENERGO MICROHIDRO</t>
  </si>
  <si>
    <t>Transformer Energy Supply (fosta Icco Energy Supply)</t>
  </si>
  <si>
    <t>TRANSILVANIA SOLAR ENERGY</t>
  </si>
  <si>
    <t>TRANSILVANIA WOODSTOCK</t>
  </si>
  <si>
    <t>UNISTIL</t>
  </si>
  <si>
    <t>UZINSIDER GENERAL CONTRACTOR</t>
  </si>
  <si>
    <t>VEOLIA ENERGIE ROMANIA</t>
  </si>
  <si>
    <t>VERBUND ENERGY4BUSINESS GMBH</t>
  </si>
  <si>
    <t>Verbund Wind Power Romania (ex Alpha Wind)</t>
  </si>
  <si>
    <t>VERONIKI ENERGY</t>
  </si>
  <si>
    <t>VEST-ENERGO</t>
  </si>
  <si>
    <t>Vienna Energy Forta Naturala</t>
  </si>
  <si>
    <t>VIMETCO MANAGEMENT ROMANIA</t>
  </si>
  <si>
    <t>Vitol Gas and Power B.V.</t>
  </si>
  <si>
    <t>VOLTACOM DOL</t>
  </si>
  <si>
    <t>WE POWER TEAM</t>
  </si>
  <si>
    <t>WERK ENERGY</t>
  </si>
  <si>
    <t>Wise Energy Solutions</t>
  </si>
  <si>
    <t>XALANDINE ENERGY</t>
  </si>
  <si>
    <r>
      <rPr>
        <b/>
        <sz val="9"/>
        <color theme="1"/>
        <rFont val="Times New Roman"/>
        <family val="1"/>
      </rPr>
      <t xml:space="preserve">NOTĂ: </t>
    </r>
    <r>
      <rPr>
        <sz val="9"/>
        <color theme="1"/>
        <rFont val="Times New Roman"/>
        <family val="1"/>
      </rPr>
      <t xml:space="preserve">
- Macheta se completează doar de către furnizorii de energie electrica care au avut în portofoliu clienți finali în perioda de raportare.
 - </t>
    </r>
    <r>
      <rPr>
        <b/>
        <sz val="9"/>
        <color theme="1"/>
        <rFont val="Times New Roman"/>
        <family val="1"/>
      </rPr>
      <t xml:space="preserve">Furnizorii care nu a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</si>
  <si>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t xml:space="preserve">ELECTROCENTRALE BUCURESTI </t>
  </si>
  <si>
    <t>ENET</t>
  </si>
  <si>
    <t>RULMENTI</t>
  </si>
  <si>
    <t>SKYBASE ENERGY</t>
  </si>
  <si>
    <t>NOTĂ: 
- Macheta se completează doar de către furnizorii de gaze natruale care au avut în portofoliu clienti finali în perioda de raportare.
- Macheta este protejata la editare, doar celulele de culoare alba sunt editabile.
 - Furnizorii care nu a desfăşurat activitate de furnizare a energiei electrice pe piaţa cu amănuntul în perioada de raportare transmit la ANRE o informare în acest sens.</t>
  </si>
  <si>
    <t>Izabbela Costiuleanu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</si>
</sst>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sz val="11"/>
      <color theme="1"/>
      <name val="Times New Roman"/>
      <family val="1"/>
    </font>
    <font>
      <b/>
      <i/>
      <sz val="12"/>
      <color theme="1"/>
      <name val="Times New Roman"/>
      <family val="1"/>
    </font>
    <font>
      <b/>
      <sz val="12"/>
      <color theme="1"/>
      <name val="Times New Roman"/>
      <family val="1"/>
    </font>
    <font>
      <sz val="10"/>
      <color theme="1"/>
      <name val="Times New Roman"/>
      <family val="1"/>
    </font>
    <font>
      <b/>
      <i/>
      <sz val="10"/>
      <color theme="1"/>
      <name val="Times New Roman"/>
      <family val="1"/>
    </font>
    <font>
      <b/>
      <sz val="10"/>
      <color theme="1"/>
      <name val="Times New Roman"/>
      <family val="1"/>
    </font>
    <font>
      <b/>
      <sz val="11"/>
      <color theme="1"/>
      <name val="Times New Roman"/>
      <family val="1"/>
    </font>
    <font>
      <sz val="11"/>
      <color theme="1"/>
      <name val="Calibri"/>
      <family val="2"/>
      <charset val="238"/>
      <scheme val="minor"/>
    </font>
    <font>
      <sz val="9"/>
      <color theme="1"/>
      <name val="Times New Roman"/>
      <family val="1"/>
    </font>
    <font>
      <b/>
      <sz val="9"/>
      <color theme="1"/>
      <name val="Times New Roman"/>
      <family val="1"/>
    </font>
    <font>
      <b/>
      <sz val="9"/>
      <color rgb="FF000000"/>
      <name val="Times New Roman"/>
      <family val="1"/>
    </font>
    <font>
      <b/>
      <u/>
      <sz val="9"/>
      <color theme="1"/>
      <name val="Times New Roman"/>
      <family val="1"/>
    </font>
    <font>
      <sz val="9"/>
      <color rgb="FF000000"/>
      <name val="Times New Roman"/>
      <family val="1"/>
    </font>
    <font>
      <sz val="11"/>
      <color rgb="FF000000"/>
      <name val="Times New Roman"/>
      <family val="1"/>
    </font>
    <font>
      <sz val="11"/>
      <color theme="1"/>
      <name val="Calibri"/>
      <family val="2"/>
      <scheme val="minor"/>
    </font>
  </fonts>
  <fills count="10">
    <fill>
      <patternFill patternType="none"/>
    </fill>
    <fill>
      <patternFill patternType="gray125"/>
    </fill>
    <fill>
      <patternFill patternType="solid">
        <fgColor theme="9" tint="0.59999389629810485"/>
        <bgColor indexed="64"/>
      </patternFill>
    </fill>
    <fill>
      <patternFill patternType="solid">
        <fgColor rgb="FFFFFFCC"/>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79998168889431442"/>
        <bgColor indexed="64"/>
      </patternFill>
    </fill>
  </fills>
  <borders count="50">
    <border>
      <left/>
      <right/>
      <top/>
      <bottom/>
      <diagonal/>
    </border>
    <border>
      <left style="thick">
        <color indexed="64"/>
      </left>
      <right style="medium">
        <color indexed="64"/>
      </right>
      <top style="thick">
        <color indexed="64"/>
      </top>
      <bottom/>
      <diagonal/>
    </border>
    <border>
      <left/>
      <right style="medium">
        <color indexed="64"/>
      </right>
      <top style="thick">
        <color indexed="64"/>
      </top>
      <bottom style="medium">
        <color indexed="64"/>
      </bottom>
      <diagonal/>
    </border>
    <border>
      <left/>
      <right style="medium">
        <color indexed="64"/>
      </right>
      <top/>
      <bottom style="medium">
        <color indexed="64"/>
      </bottom>
      <diagonal/>
    </border>
    <border>
      <left/>
      <right style="thick">
        <color indexed="64"/>
      </right>
      <top style="thick">
        <color indexed="64"/>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top/>
      <bottom style="thick">
        <color indexed="64"/>
      </bottom>
      <diagonal/>
    </border>
    <border>
      <left style="thick">
        <color indexed="64"/>
      </left>
      <right style="medium">
        <color indexed="64"/>
      </right>
      <top/>
      <bottom style="thick">
        <color rgb="FF000000"/>
      </bottom>
      <diagonal/>
    </border>
    <border>
      <left style="thick">
        <color indexed="64"/>
      </left>
      <right style="medium">
        <color indexed="64"/>
      </right>
      <top/>
      <bottom/>
      <diagonal/>
    </border>
    <border>
      <left/>
      <right style="medium">
        <color indexed="64"/>
      </right>
      <top/>
      <bottom/>
      <diagonal/>
    </border>
    <border>
      <left style="medium">
        <color indexed="64"/>
      </left>
      <right style="medium">
        <color indexed="64"/>
      </right>
      <top style="thick">
        <color indexed="64"/>
      </top>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thick">
        <color rgb="FF000000"/>
      </bottom>
      <diagonal/>
    </border>
    <border>
      <left style="thick">
        <color indexed="64"/>
      </left>
      <right style="medium">
        <color indexed="64"/>
      </right>
      <top style="thick">
        <color rgb="FF000000"/>
      </top>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indexed="64"/>
      </bottom>
      <diagonal/>
    </border>
    <border>
      <left style="thick">
        <color indexed="64"/>
      </left>
      <right/>
      <top style="thick">
        <color indexed="64"/>
      </top>
      <bottom style="thick">
        <color rgb="FF000000"/>
      </bottom>
      <diagonal/>
    </border>
    <border>
      <left/>
      <right/>
      <top style="thick">
        <color indexed="64"/>
      </top>
      <bottom style="thick">
        <color rgb="FF000000"/>
      </bottom>
      <diagonal/>
    </border>
    <border>
      <left/>
      <right style="thick">
        <color indexed="64"/>
      </right>
      <top style="thick">
        <color indexed="64"/>
      </top>
      <bottom style="thick">
        <color rgb="FF000000"/>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ck">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n">
        <color rgb="FFD3D3D3"/>
      </left>
      <right style="thin">
        <color rgb="FFD3D3D3"/>
      </right>
      <top style="thin">
        <color rgb="FFD3D3D3"/>
      </top>
      <bottom style="thin">
        <color rgb="FFD3D3D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bottom style="medium">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s>
  <cellStyleXfs count="2">
    <xf numFmtId="0" fontId="0" fillId="0" borderId="0"/>
    <xf numFmtId="9" fontId="8" fillId="0" borderId="0" applyFont="0" applyFill="0" applyBorder="0" applyAlignment="0" applyProtection="0"/>
  </cellStyleXfs>
  <cellXfs count="151">
    <xf numFmtId="0" fontId="0" fillId="0" borderId="0" xfId="0"/>
    <xf numFmtId="2" fontId="4" fillId="0" borderId="0" xfId="0" applyNumberFormat="1" applyFont="1" applyAlignment="1">
      <alignment horizontal="left" vertical="center"/>
    </xf>
    <xf numFmtId="2" fontId="1" fillId="0" borderId="0" xfId="0" applyNumberFormat="1" applyFont="1" applyAlignment="1">
      <alignment horizontal="center" vertical="center"/>
    </xf>
    <xf numFmtId="2" fontId="1" fillId="0" borderId="33" xfId="0" applyNumberFormat="1" applyFont="1" applyBorder="1" applyAlignment="1">
      <alignment horizontal="center" vertical="center"/>
    </xf>
    <xf numFmtId="0" fontId="7" fillId="7" borderId="32" xfId="0" applyFont="1" applyFill="1" applyBorder="1" applyAlignment="1">
      <alignment vertical="center"/>
    </xf>
    <xf numFmtId="0" fontId="7" fillId="7" borderId="30" xfId="0" applyFont="1" applyFill="1" applyBorder="1" applyAlignment="1">
      <alignment vertical="center"/>
    </xf>
    <xf numFmtId="0" fontId="6" fillId="7" borderId="32" xfId="0" applyFont="1" applyFill="1" applyBorder="1" applyAlignment="1">
      <alignment vertical="center"/>
    </xf>
    <xf numFmtId="0" fontId="6" fillId="7" borderId="30" xfId="0" applyFont="1" applyFill="1" applyBorder="1" applyAlignment="1">
      <alignment vertical="center"/>
    </xf>
    <xf numFmtId="0" fontId="4" fillId="7" borderId="31" xfId="0" applyFont="1" applyFill="1" applyBorder="1" applyAlignment="1">
      <alignment vertical="center"/>
    </xf>
    <xf numFmtId="0" fontId="7" fillId="7" borderId="31" xfId="0" applyFont="1" applyFill="1" applyBorder="1" applyAlignment="1">
      <alignment vertical="center"/>
    </xf>
    <xf numFmtId="0" fontId="7" fillId="0" borderId="0" xfId="0" applyFont="1" applyAlignment="1">
      <alignment vertical="center"/>
    </xf>
    <xf numFmtId="0" fontId="7" fillId="7" borderId="7" xfId="0" applyFont="1" applyFill="1" applyBorder="1" applyAlignment="1">
      <alignment vertical="center"/>
    </xf>
    <xf numFmtId="0" fontId="9" fillId="8" borderId="0" xfId="0" applyFont="1" applyFill="1"/>
    <xf numFmtId="0" fontId="10" fillId="4" borderId="30"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9" fillId="6" borderId="30" xfId="0" applyFont="1" applyFill="1" applyBorder="1" applyAlignment="1">
      <alignment horizontal="center" vertical="center"/>
    </xf>
    <xf numFmtId="0" fontId="9" fillId="6" borderId="30" xfId="0" applyFont="1" applyFill="1" applyBorder="1"/>
    <xf numFmtId="2" fontId="9" fillId="0" borderId="0" xfId="0" applyNumberFormat="1" applyFont="1" applyAlignment="1">
      <alignment horizontal="center" vertical="center"/>
    </xf>
    <xf numFmtId="0" fontId="9" fillId="6" borderId="15" xfId="0" applyFont="1" applyFill="1" applyBorder="1" applyAlignment="1">
      <alignment horizontal="center" vertical="center" wrapText="1"/>
    </xf>
    <xf numFmtId="0" fontId="9" fillId="6" borderId="3" xfId="0" applyFont="1" applyFill="1" applyBorder="1" applyAlignment="1">
      <alignment horizontal="justify" vertical="center" wrapText="1"/>
    </xf>
    <xf numFmtId="3" fontId="9" fillId="6" borderId="3" xfId="0" applyNumberFormat="1" applyFont="1" applyFill="1" applyBorder="1" applyAlignment="1">
      <alignment horizontal="right" vertical="center" wrapText="1"/>
    </xf>
    <xf numFmtId="10" fontId="9" fillId="6" borderId="36" xfId="1" applyNumberFormat="1" applyFont="1" applyFill="1" applyBorder="1" applyAlignment="1">
      <alignment horizontal="center" vertical="center" wrapText="1"/>
    </xf>
    <xf numFmtId="4" fontId="9" fillId="6" borderId="30" xfId="0" applyNumberFormat="1" applyFont="1" applyFill="1" applyBorder="1" applyAlignment="1">
      <alignment horizontal="center" vertical="center"/>
    </xf>
    <xf numFmtId="0" fontId="11" fillId="4" borderId="30" xfId="0" applyFont="1" applyFill="1" applyBorder="1" applyAlignment="1">
      <alignment horizontal="right" vertical="center" wrapText="1"/>
    </xf>
    <xf numFmtId="0" fontId="10" fillId="4" borderId="31" xfId="0" applyFont="1" applyFill="1" applyBorder="1" applyAlignment="1">
      <alignment horizontal="center" vertical="center"/>
    </xf>
    <xf numFmtId="0" fontId="6" fillId="6" borderId="34" xfId="0" applyFont="1" applyFill="1" applyBorder="1" applyAlignment="1">
      <alignment horizontal="left" vertical="center"/>
    </xf>
    <xf numFmtId="0" fontId="6" fillId="0" borderId="15" xfId="0" applyFont="1" applyBorder="1" applyAlignment="1" applyProtection="1">
      <alignment horizontal="left" vertical="center"/>
      <protection locked="0"/>
    </xf>
    <xf numFmtId="0" fontId="6" fillId="0" borderId="30" xfId="0" applyFont="1" applyBorder="1" applyAlignment="1" applyProtection="1">
      <alignment horizontal="left" vertical="center" wrapText="1"/>
      <protection locked="0"/>
    </xf>
    <xf numFmtId="0" fontId="6" fillId="6" borderId="30" xfId="0" applyFont="1" applyFill="1" applyBorder="1" applyAlignment="1">
      <alignment horizontal="left" vertical="center" wrapText="1"/>
    </xf>
    <xf numFmtId="0" fontId="1" fillId="0" borderId="3" xfId="0" applyFont="1" applyBorder="1" applyAlignment="1" applyProtection="1">
      <alignment vertical="center"/>
      <protection locked="0"/>
    </xf>
    <xf numFmtId="0" fontId="7" fillId="0" borderId="28" xfId="0" applyFont="1" applyBorder="1" applyAlignment="1" applyProtection="1">
      <alignment vertical="center"/>
      <protection locked="0"/>
    </xf>
    <xf numFmtId="0" fontId="7" fillId="0" borderId="48" xfId="0" applyFont="1" applyBorder="1" applyAlignment="1" applyProtection="1">
      <alignment vertical="center"/>
      <protection locked="0"/>
    </xf>
    <xf numFmtId="2" fontId="7" fillId="7" borderId="7" xfId="0" applyNumberFormat="1" applyFont="1" applyFill="1" applyBorder="1" applyAlignment="1">
      <alignment vertical="center"/>
    </xf>
    <xf numFmtId="2" fontId="7" fillId="7" borderId="13" xfId="0" applyNumberFormat="1" applyFont="1" applyFill="1" applyBorder="1" applyAlignment="1">
      <alignment vertical="center"/>
    </xf>
    <xf numFmtId="3" fontId="14" fillId="6" borderId="3" xfId="0" applyNumberFormat="1" applyFont="1" applyFill="1" applyBorder="1" applyAlignment="1">
      <alignment vertical="center" wrapText="1"/>
    </xf>
    <xf numFmtId="4" fontId="14" fillId="6" borderId="3" xfId="0" applyNumberFormat="1" applyFont="1" applyFill="1" applyBorder="1" applyAlignment="1">
      <alignment vertical="center" wrapText="1"/>
    </xf>
    <xf numFmtId="0" fontId="1" fillId="0" borderId="16" xfId="0" applyFont="1" applyBorder="1" applyAlignment="1" applyProtection="1">
      <alignment vertical="center"/>
      <protection locked="0"/>
    </xf>
    <xf numFmtId="0" fontId="7" fillId="0" borderId="29" xfId="0" applyFont="1" applyBorder="1" applyAlignment="1" applyProtection="1">
      <alignment vertical="center"/>
      <protection locked="0"/>
    </xf>
    <xf numFmtId="0" fontId="1" fillId="0" borderId="30"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7" fillId="0" borderId="20" xfId="0" applyFont="1" applyBorder="1" applyAlignment="1" applyProtection="1">
      <alignment vertical="center"/>
      <protection locked="0"/>
    </xf>
    <xf numFmtId="0" fontId="1" fillId="0" borderId="5" xfId="0" applyFont="1" applyBorder="1" applyAlignment="1" applyProtection="1">
      <alignment vertical="center"/>
      <protection locked="0"/>
    </xf>
    <xf numFmtId="0" fontId="7" fillId="0" borderId="8" xfId="0" applyFont="1" applyBorder="1" applyAlignment="1" applyProtection="1">
      <alignment vertical="center"/>
      <protection locked="0"/>
    </xf>
    <xf numFmtId="0" fontId="1" fillId="0" borderId="8" xfId="0" applyFont="1" applyBorder="1" applyAlignment="1" applyProtection="1">
      <alignment vertical="center"/>
      <protection locked="0"/>
    </xf>
    <xf numFmtId="0" fontId="4" fillId="8" borderId="0" xfId="0" applyFont="1" applyFill="1" applyAlignment="1">
      <alignment vertical="center"/>
    </xf>
    <xf numFmtId="0" fontId="5" fillId="8" borderId="0" xfId="0" applyFont="1" applyFill="1" applyAlignment="1">
      <alignment horizontal="right" vertical="center"/>
    </xf>
    <xf numFmtId="0" fontId="6" fillId="8" borderId="0" xfId="0" applyFont="1" applyFill="1" applyAlignment="1">
      <alignment vertical="center" wrapText="1"/>
    </xf>
    <xf numFmtId="0" fontId="6" fillId="8" borderId="0" xfId="0" applyFont="1" applyFill="1" applyAlignment="1">
      <alignment horizontal="center" vertical="center"/>
    </xf>
    <xf numFmtId="0" fontId="1" fillId="8" borderId="0" xfId="0" applyFont="1" applyFill="1" applyAlignment="1">
      <alignment vertical="center"/>
    </xf>
    <xf numFmtId="0" fontId="7" fillId="8" borderId="0" xfId="0" applyFont="1" applyFill="1" applyAlignment="1">
      <alignment vertical="center"/>
    </xf>
    <xf numFmtId="0" fontId="13" fillId="8" borderId="44" xfId="0" applyFont="1" applyFill="1" applyBorder="1" applyAlignment="1">
      <alignment vertical="center" wrapText="1" readingOrder="1"/>
    </xf>
    <xf numFmtId="0" fontId="2" fillId="8" borderId="0" xfId="0" applyFont="1" applyFill="1" applyAlignment="1">
      <alignment horizontal="left" vertical="center"/>
    </xf>
    <xf numFmtId="0" fontId="2" fillId="8" borderId="0" xfId="0" applyFont="1" applyFill="1" applyAlignment="1">
      <alignment vertical="center"/>
    </xf>
    <xf numFmtId="0" fontId="4" fillId="6" borderId="35" xfId="0" applyFont="1" applyFill="1" applyBorder="1" applyAlignment="1">
      <alignment vertical="center"/>
    </xf>
    <xf numFmtId="0" fontId="1" fillId="0" borderId="7" xfId="0" applyFont="1" applyBorder="1" applyAlignment="1" applyProtection="1">
      <alignment vertical="center"/>
      <protection locked="0"/>
    </xf>
    <xf numFmtId="2" fontId="1" fillId="0" borderId="3" xfId="0" applyNumberFormat="1" applyFont="1" applyBorder="1" applyAlignment="1" applyProtection="1">
      <alignment vertical="center"/>
      <protection locked="0"/>
    </xf>
    <xf numFmtId="2" fontId="7" fillId="0" borderId="7" xfId="0" applyNumberFormat="1" applyFont="1" applyBorder="1" applyAlignment="1" applyProtection="1">
      <alignment vertical="center"/>
      <protection locked="0"/>
    </xf>
    <xf numFmtId="2" fontId="1" fillId="0" borderId="2" xfId="0" applyNumberFormat="1" applyFont="1" applyBorder="1" applyAlignment="1" applyProtection="1">
      <alignment vertical="center"/>
      <protection locked="0"/>
    </xf>
    <xf numFmtId="0" fontId="7" fillId="5" borderId="41" xfId="0" applyFont="1" applyFill="1" applyBorder="1" applyAlignment="1">
      <alignment vertical="center" wrapText="1"/>
    </xf>
    <xf numFmtId="0" fontId="7" fillId="5" borderId="42" xfId="0" applyFont="1" applyFill="1" applyBorder="1" applyAlignment="1">
      <alignment vertical="center"/>
    </xf>
    <xf numFmtId="0" fontId="7" fillId="5" borderId="42" xfId="0" applyFont="1" applyFill="1" applyBorder="1" applyAlignment="1">
      <alignment horizontal="center" vertical="center" wrapText="1"/>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1" fillId="6" borderId="3" xfId="0" applyFont="1" applyFill="1" applyBorder="1" applyAlignment="1">
      <alignment vertical="center"/>
    </xf>
    <xf numFmtId="0" fontId="7" fillId="6" borderId="7" xfId="0" applyFont="1" applyFill="1" applyBorder="1" applyAlignment="1">
      <alignment vertical="center"/>
    </xf>
    <xf numFmtId="0" fontId="7" fillId="6" borderId="13" xfId="0" applyFont="1" applyFill="1" applyBorder="1" applyAlignment="1">
      <alignment vertical="center"/>
    </xf>
    <xf numFmtId="0" fontId="1" fillId="6" borderId="7" xfId="0" applyFont="1" applyFill="1" applyBorder="1" applyAlignment="1">
      <alignment vertical="center"/>
    </xf>
    <xf numFmtId="0" fontId="1" fillId="6" borderId="49" xfId="0" applyFont="1" applyFill="1" applyBorder="1" applyAlignment="1">
      <alignment vertical="center"/>
    </xf>
    <xf numFmtId="0" fontId="1" fillId="6" borderId="2" xfId="0" applyFont="1" applyFill="1" applyBorder="1" applyAlignment="1">
      <alignment vertical="center"/>
    </xf>
    <xf numFmtId="0" fontId="1" fillId="0" borderId="4" xfId="0" applyFont="1" applyBorder="1" applyAlignment="1" applyProtection="1">
      <alignment vertical="center"/>
      <protection locked="0"/>
    </xf>
    <xf numFmtId="0" fontId="1" fillId="6" borderId="31" xfId="0" applyFont="1" applyFill="1" applyBorder="1" applyAlignment="1">
      <alignment vertical="center"/>
    </xf>
    <xf numFmtId="0" fontId="7" fillId="0" borderId="35" xfId="0" applyFont="1" applyBorder="1" applyAlignment="1" applyProtection="1">
      <alignment vertical="center"/>
      <protection locked="0"/>
    </xf>
    <xf numFmtId="4" fontId="1" fillId="0" borderId="3" xfId="0" applyNumberFormat="1" applyFont="1" applyBorder="1" applyAlignment="1" applyProtection="1">
      <alignment vertical="center"/>
      <protection locked="0"/>
    </xf>
    <xf numFmtId="0" fontId="7" fillId="8" borderId="0" xfId="0" applyFont="1" applyFill="1" applyAlignment="1" applyProtection="1">
      <alignment vertical="center"/>
      <protection locked="0"/>
    </xf>
    <xf numFmtId="0" fontId="7" fillId="5" borderId="17"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7" fillId="5" borderId="19" xfId="0" applyFont="1" applyFill="1" applyBorder="1" applyAlignment="1">
      <alignment horizontal="left" vertical="center" wrapText="1"/>
    </xf>
    <xf numFmtId="0" fontId="3" fillId="8" borderId="0" xfId="0" applyFont="1" applyFill="1" applyAlignment="1">
      <alignment horizontal="center" vertical="center" wrapText="1"/>
    </xf>
    <xf numFmtId="0" fontId="1" fillId="7" borderId="23" xfId="0" applyFont="1" applyFill="1" applyBorder="1" applyAlignment="1">
      <alignment horizontal="justify" vertical="center" wrapText="1"/>
    </xf>
    <xf numFmtId="0" fontId="1" fillId="7" borderId="20" xfId="0" applyFont="1" applyFill="1" applyBorder="1" applyAlignment="1">
      <alignment horizontal="justify" vertical="center" wrapText="1"/>
    </xf>
    <xf numFmtId="0" fontId="1" fillId="7" borderId="21" xfId="0" applyFont="1" applyFill="1" applyBorder="1" applyAlignment="1">
      <alignment horizontal="justify" vertical="center" wrapText="1"/>
    </xf>
    <xf numFmtId="0" fontId="1" fillId="7" borderId="12"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22" xfId="0" applyFont="1" applyFill="1" applyBorder="1" applyAlignment="1">
      <alignment horizontal="center" vertical="center"/>
    </xf>
    <xf numFmtId="0" fontId="1" fillId="7" borderId="6" xfId="0" applyFont="1" applyFill="1" applyBorder="1" applyAlignment="1">
      <alignment horizontal="center" vertical="center"/>
    </xf>
    <xf numFmtId="0" fontId="1" fillId="7" borderId="24" xfId="0" applyFont="1" applyFill="1" applyBorder="1" applyAlignment="1">
      <alignment horizontal="justify" vertical="center" wrapText="1"/>
    </xf>
    <xf numFmtId="0" fontId="7" fillId="2" borderId="17" xfId="0" applyFont="1" applyFill="1" applyBorder="1" applyAlignment="1">
      <alignment horizontal="justify" vertical="center" wrapText="1"/>
    </xf>
    <xf numFmtId="0" fontId="7" fillId="2" borderId="18" xfId="0" applyFont="1" applyFill="1" applyBorder="1" applyAlignment="1">
      <alignment horizontal="justify" vertical="center" wrapText="1"/>
    </xf>
    <xf numFmtId="0" fontId="7" fillId="2" borderId="19" xfId="0" applyFont="1" applyFill="1" applyBorder="1" applyAlignment="1">
      <alignment horizontal="justify" vertical="center" wrapText="1"/>
    </xf>
    <xf numFmtId="0" fontId="1" fillId="7" borderId="1" xfId="0" applyFont="1" applyFill="1" applyBorder="1" applyAlignment="1">
      <alignment horizontal="center" vertical="center"/>
    </xf>
    <xf numFmtId="0" fontId="1" fillId="7" borderId="14" xfId="0" applyFont="1" applyFill="1" applyBorder="1" applyAlignment="1">
      <alignment horizontal="justify" vertical="center" wrapText="1"/>
    </xf>
    <xf numFmtId="0" fontId="1" fillId="7" borderId="1"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22"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7" borderId="23" xfId="0" applyFont="1" applyFill="1" applyBorder="1" applyAlignment="1">
      <alignment horizontal="left" vertical="center" wrapText="1"/>
    </xf>
    <xf numFmtId="0" fontId="1" fillId="7" borderId="20" xfId="0" applyFont="1" applyFill="1" applyBorder="1" applyAlignment="1">
      <alignment horizontal="left" vertical="center" wrapText="1"/>
    </xf>
    <xf numFmtId="0" fontId="1" fillId="7" borderId="24" xfId="0" applyFont="1" applyFill="1" applyBorder="1" applyAlignment="1">
      <alignment horizontal="left" vertical="center" wrapText="1"/>
    </xf>
    <xf numFmtId="0" fontId="7" fillId="2" borderId="47" xfId="0" applyFont="1" applyFill="1" applyBorder="1" applyAlignment="1">
      <alignment horizontal="justify" vertical="center" wrapText="1"/>
    </xf>
    <xf numFmtId="0" fontId="7" fillId="2" borderId="36" xfId="0" applyFont="1" applyFill="1" applyBorder="1" applyAlignment="1">
      <alignment horizontal="justify" vertical="center" wrapText="1"/>
    </xf>
    <xf numFmtId="0" fontId="7" fillId="2" borderId="5" xfId="0" applyFont="1" applyFill="1" applyBorder="1" applyAlignment="1">
      <alignment horizontal="justify" vertical="center" wrapText="1"/>
    </xf>
    <xf numFmtId="0" fontId="1" fillId="7" borderId="14" xfId="0" applyFont="1" applyFill="1" applyBorder="1" applyAlignment="1">
      <alignment horizontal="left" vertical="center" wrapText="1"/>
    </xf>
    <xf numFmtId="0" fontId="1" fillId="7" borderId="21" xfId="0" applyFont="1" applyFill="1" applyBorder="1" applyAlignment="1">
      <alignment horizontal="left" vertical="center" wrapText="1"/>
    </xf>
    <xf numFmtId="0" fontId="1" fillId="7" borderId="23" xfId="0" applyFont="1" applyFill="1" applyBorder="1" applyAlignment="1">
      <alignment vertical="center" wrapText="1"/>
    </xf>
    <xf numFmtId="0" fontId="1" fillId="7" borderId="20" xfId="0" applyFont="1" applyFill="1" applyBorder="1" applyAlignment="1">
      <alignment vertical="center" wrapText="1"/>
    </xf>
    <xf numFmtId="0" fontId="1" fillId="7" borderId="21" xfId="0" applyFont="1" applyFill="1" applyBorder="1" applyAlignment="1">
      <alignment vertical="center" wrapText="1"/>
    </xf>
    <xf numFmtId="0" fontId="7" fillId="2" borderId="9" xfId="0" applyFont="1" applyFill="1" applyBorder="1" applyAlignment="1">
      <alignment horizontal="justify" vertical="center" wrapText="1"/>
    </xf>
    <xf numFmtId="0" fontId="7" fillId="2" borderId="10" xfId="0" applyFont="1" applyFill="1" applyBorder="1" applyAlignment="1">
      <alignment horizontal="justify" vertical="center" wrapText="1"/>
    </xf>
    <xf numFmtId="0" fontId="7" fillId="2" borderId="8" xfId="0" applyFont="1" applyFill="1" applyBorder="1" applyAlignment="1">
      <alignment horizontal="justify" vertical="center" wrapText="1"/>
    </xf>
    <xf numFmtId="0" fontId="7" fillId="3" borderId="17" xfId="0" applyFont="1" applyFill="1" applyBorder="1" applyAlignment="1">
      <alignment vertical="center" wrapText="1"/>
    </xf>
    <xf numFmtId="0" fontId="7" fillId="3" borderId="18" xfId="0" applyFont="1" applyFill="1" applyBorder="1" applyAlignment="1">
      <alignment vertical="center" wrapText="1"/>
    </xf>
    <xf numFmtId="0" fontId="7" fillId="3" borderId="19" xfId="0" applyFont="1" applyFill="1" applyBorder="1" applyAlignment="1">
      <alignment vertical="center" wrapText="1"/>
    </xf>
    <xf numFmtId="0" fontId="1" fillId="7" borderId="14" xfId="0" applyFont="1" applyFill="1" applyBorder="1" applyAlignment="1">
      <alignment vertical="center" wrapText="1"/>
    </xf>
    <xf numFmtId="0" fontId="1" fillId="7" borderId="24" xfId="0" applyFont="1" applyFill="1" applyBorder="1" applyAlignment="1">
      <alignment vertical="center" wrapText="1"/>
    </xf>
    <xf numFmtId="0" fontId="7" fillId="2" borderId="17" xfId="0" applyFont="1" applyFill="1" applyBorder="1" applyAlignment="1">
      <alignment horizontal="justify" vertical="center"/>
    </xf>
    <xf numFmtId="0" fontId="7" fillId="2" borderId="18" xfId="0" applyFont="1" applyFill="1" applyBorder="1" applyAlignment="1">
      <alignment horizontal="justify" vertical="center"/>
    </xf>
    <xf numFmtId="0" fontId="7" fillId="2" borderId="19" xfId="0" applyFont="1" applyFill="1" applyBorder="1" applyAlignment="1">
      <alignment horizontal="justify" vertical="center"/>
    </xf>
    <xf numFmtId="0" fontId="7" fillId="2" borderId="25" xfId="0" applyFont="1" applyFill="1" applyBorder="1" applyAlignment="1">
      <alignment horizontal="justify" vertical="center" wrapText="1"/>
    </xf>
    <xf numFmtId="0" fontId="7" fillId="2" borderId="26" xfId="0" applyFont="1" applyFill="1" applyBorder="1" applyAlignment="1">
      <alignment horizontal="justify" vertical="center" wrapText="1"/>
    </xf>
    <xf numFmtId="0" fontId="7" fillId="2" borderId="27" xfId="0" applyFont="1" applyFill="1" applyBorder="1" applyAlignment="1">
      <alignment horizontal="justify" vertical="center" wrapText="1"/>
    </xf>
    <xf numFmtId="0" fontId="15" fillId="3" borderId="37" xfId="0" applyFont="1" applyFill="1" applyBorder="1" applyAlignment="1">
      <alignment horizontal="left" vertical="top" wrapText="1"/>
    </xf>
    <xf numFmtId="0" fontId="15" fillId="3" borderId="38" xfId="0" applyFont="1" applyFill="1" applyBorder="1" applyAlignment="1">
      <alignment horizontal="left" vertical="top" wrapText="1"/>
    </xf>
    <xf numFmtId="0" fontId="15" fillId="3" borderId="35" xfId="0" applyFont="1" applyFill="1" applyBorder="1" applyAlignment="1">
      <alignment horizontal="left" vertical="top" wrapText="1"/>
    </xf>
    <xf numFmtId="0" fontId="15" fillId="3" borderId="39" xfId="0" applyFont="1" applyFill="1" applyBorder="1" applyAlignment="1">
      <alignment horizontal="left" vertical="top" wrapText="1"/>
    </xf>
    <xf numFmtId="0" fontId="15" fillId="3" borderId="0" xfId="0" applyFont="1" applyFill="1" applyAlignment="1">
      <alignment horizontal="left" vertical="top" wrapText="1"/>
    </xf>
    <xf numFmtId="0" fontId="15" fillId="3" borderId="13" xfId="0" applyFont="1" applyFill="1" applyBorder="1" applyAlignment="1">
      <alignment horizontal="left" vertical="top" wrapText="1"/>
    </xf>
    <xf numFmtId="0" fontId="15" fillId="3" borderId="40" xfId="0" applyFont="1" applyFill="1" applyBorder="1" applyAlignment="1">
      <alignment horizontal="left" vertical="top" wrapText="1"/>
    </xf>
    <xf numFmtId="0" fontId="15" fillId="3" borderId="36" xfId="0" applyFont="1" applyFill="1" applyBorder="1" applyAlignment="1">
      <alignment horizontal="left" vertical="top" wrapText="1"/>
    </xf>
    <xf numFmtId="0" fontId="15" fillId="3" borderId="3" xfId="0" applyFont="1" applyFill="1" applyBorder="1" applyAlignment="1">
      <alignment horizontal="left" vertical="top" wrapText="1"/>
    </xf>
    <xf numFmtId="0" fontId="3" fillId="9" borderId="45" xfId="0" applyFont="1" applyFill="1" applyBorder="1" applyAlignment="1">
      <alignment horizontal="left" vertical="center"/>
    </xf>
    <xf numFmtId="0" fontId="3" fillId="9" borderId="46" xfId="0" applyFont="1" applyFill="1" applyBorder="1" applyAlignment="1">
      <alignment horizontal="left" vertical="center"/>
    </xf>
    <xf numFmtId="0" fontId="3" fillId="9" borderId="31" xfId="0" applyFont="1" applyFill="1" applyBorder="1" applyAlignment="1">
      <alignment horizontal="left" vertical="center"/>
    </xf>
    <xf numFmtId="0" fontId="1" fillId="7" borderId="32" xfId="0" applyFont="1" applyFill="1" applyBorder="1" applyAlignment="1">
      <alignment horizontal="justify" vertical="center" wrapText="1"/>
    </xf>
    <xf numFmtId="0" fontId="6" fillId="8" borderId="0" xfId="0" applyFont="1" applyFill="1" applyAlignment="1">
      <alignment horizontal="center" vertical="center" wrapText="1"/>
    </xf>
    <xf numFmtId="0" fontId="9" fillId="3" borderId="37" xfId="0" applyFont="1" applyFill="1" applyBorder="1" applyAlignment="1">
      <alignment horizontal="left" vertical="top" wrapText="1"/>
    </xf>
    <xf numFmtId="0" fontId="9" fillId="3" borderId="38" xfId="0" applyFont="1" applyFill="1" applyBorder="1" applyAlignment="1">
      <alignment horizontal="left" vertical="top" wrapText="1"/>
    </xf>
    <xf numFmtId="0" fontId="9" fillId="3" borderId="35" xfId="0" applyFont="1" applyFill="1" applyBorder="1" applyAlignment="1">
      <alignment horizontal="left" vertical="top" wrapText="1"/>
    </xf>
    <xf numFmtId="0" fontId="9" fillId="3" borderId="39" xfId="0" applyFont="1" applyFill="1" applyBorder="1" applyAlignment="1">
      <alignment horizontal="left" vertical="top" wrapText="1"/>
    </xf>
    <xf numFmtId="0" fontId="9" fillId="3" borderId="0" xfId="0" applyFont="1" applyFill="1" applyAlignment="1">
      <alignment horizontal="left" vertical="top" wrapText="1"/>
    </xf>
    <xf numFmtId="0" fontId="9" fillId="3" borderId="13" xfId="0" applyFont="1" applyFill="1" applyBorder="1" applyAlignment="1">
      <alignment horizontal="left" vertical="top" wrapText="1"/>
    </xf>
    <xf numFmtId="0" fontId="9" fillId="3" borderId="40" xfId="0" applyFont="1" applyFill="1" applyBorder="1" applyAlignment="1">
      <alignment horizontal="left" vertical="top" wrapText="1"/>
    </xf>
    <xf numFmtId="0" fontId="9" fillId="3" borderId="36" xfId="0" applyFont="1" applyFill="1" applyBorder="1" applyAlignment="1">
      <alignment horizontal="left" vertical="top" wrapText="1"/>
    </xf>
    <xf numFmtId="0" fontId="9" fillId="3" borderId="3" xfId="0" applyFont="1" applyFill="1" applyBorder="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36A63-9B8C-487F-A677-8EBF638C0A07}">
  <sheetPr>
    <pageSetUpPr fitToPage="1"/>
  </sheetPr>
  <dimension ref="A1:X329"/>
  <sheetViews>
    <sheetView tabSelected="1" topLeftCell="B273" zoomScale="90" zoomScaleNormal="90" workbookViewId="0">
      <selection activeCell="C285" sqref="C285:C287"/>
    </sheetView>
  </sheetViews>
  <sheetFormatPr defaultColWidth="9.33203125" defaultRowHeight="13.8" x14ac:dyDescent="0.25"/>
  <cols>
    <col min="1" max="1" width="5.44140625" style="2" hidden="1" customWidth="1"/>
    <col min="2" max="2" width="7.5546875" style="55" customWidth="1"/>
    <col min="3" max="3" width="103.109375" style="55" customWidth="1"/>
    <col min="4" max="4" width="17.88671875" style="55" customWidth="1"/>
    <col min="5" max="5" width="21.109375" style="56" customWidth="1"/>
    <col min="6" max="6" width="32.109375" style="56" customWidth="1"/>
    <col min="7" max="8" width="9.88671875" style="55" customWidth="1"/>
    <col min="9" max="15" width="9.33203125" style="55"/>
    <col min="16" max="16" width="12" style="55" customWidth="1"/>
    <col min="17" max="20" width="9.33203125" style="55"/>
    <col min="21" max="21" width="9.33203125" style="55" customWidth="1"/>
    <col min="22" max="22" width="8.44140625" style="12" hidden="1" customWidth="1"/>
    <col min="23" max="23" width="5.5546875" style="12" hidden="1" customWidth="1"/>
    <col min="24" max="24" width="25.33203125" style="12" hidden="1" customWidth="1"/>
    <col min="25" max="16384" width="9.33203125" style="55"/>
  </cols>
  <sheetData>
    <row r="1" spans="1:24" ht="16.2" x14ac:dyDescent="0.25">
      <c r="F1" s="58" t="s">
        <v>11</v>
      </c>
      <c r="V1" s="12" t="s">
        <v>12</v>
      </c>
      <c r="X1" s="12" t="s">
        <v>107</v>
      </c>
    </row>
    <row r="2" spans="1:24" ht="16.2" x14ac:dyDescent="0.25">
      <c r="E2" s="59"/>
      <c r="V2" s="12">
        <v>1</v>
      </c>
      <c r="X2" s="57" t="s">
        <v>108</v>
      </c>
    </row>
    <row r="3" spans="1:24" ht="15" customHeight="1" x14ac:dyDescent="0.25">
      <c r="B3" s="84" t="s">
        <v>74</v>
      </c>
      <c r="C3" s="84"/>
      <c r="D3" s="84"/>
      <c r="E3" s="84"/>
      <c r="F3" s="84"/>
      <c r="V3" s="12">
        <v>2</v>
      </c>
      <c r="X3" s="57" t="s">
        <v>109</v>
      </c>
    </row>
    <row r="4" spans="1:24" x14ac:dyDescent="0.25">
      <c r="V4" s="12">
        <v>3</v>
      </c>
      <c r="X4" s="57" t="s">
        <v>110</v>
      </c>
    </row>
    <row r="5" spans="1:24" ht="14.4" thickBot="1" x14ac:dyDescent="0.3">
      <c r="V5" s="12">
        <v>4</v>
      </c>
      <c r="X5" s="57" t="s">
        <v>111</v>
      </c>
    </row>
    <row r="6" spans="1:24" ht="14.4" thickBot="1" x14ac:dyDescent="0.3">
      <c r="D6" s="4" t="s">
        <v>12</v>
      </c>
      <c r="E6" s="78">
        <v>1</v>
      </c>
      <c r="X6" s="57" t="s">
        <v>112</v>
      </c>
    </row>
    <row r="7" spans="1:24" ht="14.4" thickBot="1" x14ac:dyDescent="0.3">
      <c r="D7" s="5" t="s">
        <v>13</v>
      </c>
      <c r="E7" s="9">
        <v>2023</v>
      </c>
      <c r="X7" s="57" t="s">
        <v>113</v>
      </c>
    </row>
    <row r="8" spans="1:24" ht="14.4" thickBot="1" x14ac:dyDescent="0.3">
      <c r="E8" s="10"/>
      <c r="X8" s="57" t="s">
        <v>114</v>
      </c>
    </row>
    <row r="9" spans="1:24" ht="14.4" thickBot="1" x14ac:dyDescent="0.3">
      <c r="E9" s="32" t="s">
        <v>104</v>
      </c>
      <c r="F9" s="34" t="s">
        <v>248</v>
      </c>
      <c r="X9" s="57" t="s">
        <v>115</v>
      </c>
    </row>
    <row r="10" spans="1:24" ht="37.5" customHeight="1" thickBot="1" x14ac:dyDescent="0.3">
      <c r="E10" s="35" t="s">
        <v>106</v>
      </c>
      <c r="F10" s="33" t="s">
        <v>296</v>
      </c>
      <c r="X10" s="57" t="s">
        <v>116</v>
      </c>
    </row>
    <row r="11" spans="1:24" ht="14.4" thickBot="1" x14ac:dyDescent="0.3">
      <c r="X11" s="57" t="s">
        <v>117</v>
      </c>
    </row>
    <row r="12" spans="1:24" ht="15" thickTop="1" thickBot="1" x14ac:dyDescent="0.3">
      <c r="B12" s="65" t="s">
        <v>0</v>
      </c>
      <c r="C12" s="66" t="s">
        <v>1</v>
      </c>
      <c r="D12" s="67" t="s">
        <v>2</v>
      </c>
      <c r="E12" s="68" t="s">
        <v>10</v>
      </c>
      <c r="F12" s="69" t="s">
        <v>42</v>
      </c>
      <c r="I12" s="128" t="s">
        <v>295</v>
      </c>
      <c r="J12" s="129"/>
      <c r="K12" s="129"/>
      <c r="L12" s="129"/>
      <c r="M12" s="129"/>
      <c r="N12" s="129"/>
      <c r="O12" s="129"/>
      <c r="P12" s="130"/>
      <c r="X12" s="57" t="s">
        <v>118</v>
      </c>
    </row>
    <row r="13" spans="1:24" ht="21.9" customHeight="1" thickTop="1" thickBot="1" x14ac:dyDescent="0.3">
      <c r="A13" s="2">
        <v>1</v>
      </c>
      <c r="B13" s="122" t="s">
        <v>17</v>
      </c>
      <c r="C13" s="123"/>
      <c r="D13" s="123"/>
      <c r="E13" s="123"/>
      <c r="F13" s="124"/>
      <c r="I13" s="131"/>
      <c r="J13" s="132"/>
      <c r="K13" s="132"/>
      <c r="L13" s="132"/>
      <c r="M13" s="132"/>
      <c r="N13" s="132"/>
      <c r="O13" s="132"/>
      <c r="P13" s="133"/>
      <c r="X13" s="57" t="s">
        <v>119</v>
      </c>
    </row>
    <row r="14" spans="1:24" ht="14.25" customHeight="1" thickTop="1" thickBot="1" x14ac:dyDescent="0.3">
      <c r="A14" s="3">
        <v>1.01</v>
      </c>
      <c r="B14" s="88">
        <v>1</v>
      </c>
      <c r="C14" s="86" t="s">
        <v>16</v>
      </c>
      <c r="D14" s="70" t="s">
        <v>14</v>
      </c>
      <c r="E14" s="79">
        <v>495</v>
      </c>
      <c r="F14" s="48"/>
      <c r="I14" s="131"/>
      <c r="J14" s="132"/>
      <c r="K14" s="132"/>
      <c r="L14" s="132"/>
      <c r="M14" s="132"/>
      <c r="N14" s="132"/>
      <c r="O14" s="132"/>
      <c r="P14" s="133"/>
      <c r="X14" s="57" t="s">
        <v>120</v>
      </c>
    </row>
    <row r="15" spans="1:24" ht="14.25" customHeight="1" thickBot="1" x14ac:dyDescent="0.3">
      <c r="A15" s="3"/>
      <c r="B15" s="88"/>
      <c r="C15" s="86"/>
      <c r="D15" s="70" t="s">
        <v>15</v>
      </c>
      <c r="E15" s="79">
        <v>82</v>
      </c>
      <c r="F15" s="48"/>
      <c r="I15" s="131"/>
      <c r="J15" s="132"/>
      <c r="K15" s="132"/>
      <c r="L15" s="132"/>
      <c r="M15" s="132"/>
      <c r="N15" s="132"/>
      <c r="O15" s="132"/>
      <c r="P15" s="133"/>
      <c r="X15" s="57" t="s">
        <v>121</v>
      </c>
    </row>
    <row r="16" spans="1:24" ht="14.25" customHeight="1" thickBot="1" x14ac:dyDescent="0.3">
      <c r="A16" s="3"/>
      <c r="B16" s="89"/>
      <c r="C16" s="87"/>
      <c r="D16" s="71" t="s">
        <v>3</v>
      </c>
      <c r="E16" s="11">
        <f>SUM(E14:E15)</f>
        <v>577</v>
      </c>
      <c r="F16" s="49"/>
      <c r="I16" s="131"/>
      <c r="J16" s="132"/>
      <c r="K16" s="132"/>
      <c r="L16" s="132"/>
      <c r="M16" s="132"/>
      <c r="N16" s="132"/>
      <c r="O16" s="132"/>
      <c r="P16" s="133"/>
      <c r="X16" s="57" t="s">
        <v>122</v>
      </c>
    </row>
    <row r="17" spans="1:24" ht="14.25" customHeight="1" thickTop="1" thickBot="1" x14ac:dyDescent="0.3">
      <c r="A17" s="3">
        <v>1.02</v>
      </c>
      <c r="B17" s="90">
        <v>2</v>
      </c>
      <c r="C17" s="85" t="s">
        <v>18</v>
      </c>
      <c r="D17" s="70" t="s">
        <v>14</v>
      </c>
      <c r="E17" s="36">
        <v>0</v>
      </c>
      <c r="F17" s="48"/>
      <c r="I17" s="134"/>
      <c r="J17" s="135"/>
      <c r="K17" s="135"/>
      <c r="L17" s="135"/>
      <c r="M17" s="135"/>
      <c r="N17" s="135"/>
      <c r="O17" s="135"/>
      <c r="P17" s="136"/>
      <c r="X17" s="57" t="s">
        <v>123</v>
      </c>
    </row>
    <row r="18" spans="1:24" ht="14.25" customHeight="1" thickBot="1" x14ac:dyDescent="0.3">
      <c r="A18" s="3"/>
      <c r="B18" s="88"/>
      <c r="C18" s="86"/>
      <c r="D18" s="70" t="s">
        <v>15</v>
      </c>
      <c r="E18" s="36">
        <v>0</v>
      </c>
      <c r="F18" s="48"/>
      <c r="X18" s="57" t="s">
        <v>124</v>
      </c>
    </row>
    <row r="19" spans="1:24" ht="14.25" customHeight="1" thickBot="1" x14ac:dyDescent="0.3">
      <c r="A19" s="3"/>
      <c r="B19" s="89"/>
      <c r="C19" s="87"/>
      <c r="D19" s="71" t="s">
        <v>3</v>
      </c>
      <c r="E19" s="11">
        <f>SUM(E17:E18)</f>
        <v>0</v>
      </c>
      <c r="F19" s="49"/>
      <c r="X19" s="57" t="s">
        <v>125</v>
      </c>
    </row>
    <row r="20" spans="1:24" ht="14.25" customHeight="1" thickTop="1" thickBot="1" x14ac:dyDescent="0.3">
      <c r="A20" s="3">
        <v>1.03</v>
      </c>
      <c r="B20" s="90">
        <v>3</v>
      </c>
      <c r="C20" s="85" t="s">
        <v>19</v>
      </c>
      <c r="D20" s="70" t="s">
        <v>14</v>
      </c>
      <c r="E20" s="36">
        <v>495</v>
      </c>
      <c r="F20" s="48"/>
      <c r="X20" s="57" t="s">
        <v>126</v>
      </c>
    </row>
    <row r="21" spans="1:24" ht="14.25" customHeight="1" thickBot="1" x14ac:dyDescent="0.3">
      <c r="A21" s="3"/>
      <c r="B21" s="88"/>
      <c r="C21" s="86"/>
      <c r="D21" s="70" t="s">
        <v>15</v>
      </c>
      <c r="E21" s="36">
        <v>82</v>
      </c>
      <c r="F21" s="48"/>
      <c r="X21" s="57" t="s">
        <v>127</v>
      </c>
    </row>
    <row r="22" spans="1:24" ht="14.25" customHeight="1" thickBot="1" x14ac:dyDescent="0.3">
      <c r="A22" s="3"/>
      <c r="B22" s="91"/>
      <c r="C22" s="92"/>
      <c r="D22" s="71" t="s">
        <v>3</v>
      </c>
      <c r="E22" s="11">
        <f>SUM(E20:E21)</f>
        <v>577</v>
      </c>
      <c r="F22" s="49"/>
      <c r="X22" s="57" t="s">
        <v>128</v>
      </c>
    </row>
    <row r="23" spans="1:24" ht="14.25" customHeight="1" thickTop="1" thickBot="1" x14ac:dyDescent="0.3">
      <c r="A23" s="3">
        <v>1.04</v>
      </c>
      <c r="B23" s="98">
        <v>4</v>
      </c>
      <c r="C23" s="97" t="s">
        <v>54</v>
      </c>
      <c r="D23" s="70" t="s">
        <v>14</v>
      </c>
      <c r="E23" s="36">
        <v>0</v>
      </c>
      <c r="F23" s="48"/>
      <c r="X23" s="57" t="s">
        <v>129</v>
      </c>
    </row>
    <row r="24" spans="1:24" ht="14.25" customHeight="1" thickBot="1" x14ac:dyDescent="0.3">
      <c r="A24" s="3"/>
      <c r="B24" s="99"/>
      <c r="C24" s="86"/>
      <c r="D24" s="70" t="s">
        <v>15</v>
      </c>
      <c r="E24" s="36">
        <v>0</v>
      </c>
      <c r="F24" s="48"/>
      <c r="X24" s="57" t="s">
        <v>130</v>
      </c>
    </row>
    <row r="25" spans="1:24" ht="14.25" customHeight="1" thickBot="1" x14ac:dyDescent="0.3">
      <c r="A25" s="3"/>
      <c r="B25" s="100"/>
      <c r="C25" s="92"/>
      <c r="D25" s="71" t="s">
        <v>3</v>
      </c>
      <c r="E25" s="11">
        <f>SUM(E23:E24)</f>
        <v>0</v>
      </c>
      <c r="F25" s="49"/>
      <c r="X25" s="57" t="s">
        <v>131</v>
      </c>
    </row>
    <row r="26" spans="1:24" ht="14.25" customHeight="1" thickTop="1" thickBot="1" x14ac:dyDescent="0.3">
      <c r="A26" s="3">
        <v>1.05</v>
      </c>
      <c r="B26" s="98">
        <v>5</v>
      </c>
      <c r="C26" s="97" t="s">
        <v>43</v>
      </c>
      <c r="D26" s="70" t="s">
        <v>14</v>
      </c>
      <c r="E26" s="36">
        <v>0</v>
      </c>
      <c r="F26" s="48"/>
      <c r="X26" s="57" t="s">
        <v>132</v>
      </c>
    </row>
    <row r="27" spans="1:24" ht="14.25" customHeight="1" thickBot="1" x14ac:dyDescent="0.3">
      <c r="A27" s="3"/>
      <c r="B27" s="99"/>
      <c r="C27" s="86"/>
      <c r="D27" s="70" t="s">
        <v>15</v>
      </c>
      <c r="E27" s="36">
        <v>0</v>
      </c>
      <c r="F27" s="48"/>
      <c r="X27" s="57" t="s">
        <v>133</v>
      </c>
    </row>
    <row r="28" spans="1:24" ht="14.25" customHeight="1" thickBot="1" x14ac:dyDescent="0.3">
      <c r="A28" s="3"/>
      <c r="B28" s="102"/>
      <c r="C28" s="87"/>
      <c r="D28" s="71" t="s">
        <v>3</v>
      </c>
      <c r="E28" s="11">
        <f>SUM(E26:E27)</f>
        <v>0</v>
      </c>
      <c r="F28" s="49"/>
      <c r="X28" s="57" t="s">
        <v>134</v>
      </c>
    </row>
    <row r="29" spans="1:24" ht="14.25" customHeight="1" thickTop="1" thickBot="1" x14ac:dyDescent="0.3">
      <c r="A29" s="3">
        <v>1.06</v>
      </c>
      <c r="B29" s="101">
        <v>6</v>
      </c>
      <c r="C29" s="85" t="s">
        <v>44</v>
      </c>
      <c r="D29" s="70" t="s">
        <v>14</v>
      </c>
      <c r="E29" s="62">
        <v>0</v>
      </c>
      <c r="F29" s="48"/>
      <c r="X29" s="57" t="s">
        <v>135</v>
      </c>
    </row>
    <row r="30" spans="1:24" ht="14.25" customHeight="1" thickBot="1" x14ac:dyDescent="0.3">
      <c r="A30" s="3"/>
      <c r="B30" s="99"/>
      <c r="C30" s="86"/>
      <c r="D30" s="70" t="s">
        <v>15</v>
      </c>
      <c r="E30" s="62">
        <v>0</v>
      </c>
      <c r="F30" s="48"/>
      <c r="X30" s="57" t="s">
        <v>136</v>
      </c>
    </row>
    <row r="31" spans="1:24" ht="14.25" customHeight="1" thickBot="1" x14ac:dyDescent="0.3">
      <c r="A31" s="3"/>
      <c r="B31" s="102"/>
      <c r="C31" s="87"/>
      <c r="D31" s="71" t="s">
        <v>3</v>
      </c>
      <c r="E31" s="39">
        <f>SUM(E29:E30)</f>
        <v>0</v>
      </c>
      <c r="F31" s="49"/>
      <c r="X31" s="57" t="s">
        <v>137</v>
      </c>
    </row>
    <row r="32" spans="1:24" ht="14.25" customHeight="1" thickTop="1" thickBot="1" x14ac:dyDescent="0.3">
      <c r="A32" s="3">
        <v>1.07</v>
      </c>
      <c r="B32" s="90">
        <v>7</v>
      </c>
      <c r="C32" s="85" t="s">
        <v>55</v>
      </c>
      <c r="D32" s="70" t="s">
        <v>14</v>
      </c>
      <c r="E32" s="62">
        <v>0</v>
      </c>
      <c r="F32" s="48"/>
      <c r="X32" s="57" t="s">
        <v>138</v>
      </c>
    </row>
    <row r="33" spans="1:24" ht="14.25" customHeight="1" thickBot="1" x14ac:dyDescent="0.3">
      <c r="A33" s="3"/>
      <c r="B33" s="88"/>
      <c r="C33" s="86"/>
      <c r="D33" s="70" t="s">
        <v>15</v>
      </c>
      <c r="E33" s="62">
        <v>0</v>
      </c>
      <c r="F33" s="48"/>
      <c r="X33" s="57" t="s">
        <v>139</v>
      </c>
    </row>
    <row r="34" spans="1:24" ht="14.25" customHeight="1" thickBot="1" x14ac:dyDescent="0.3">
      <c r="A34" s="3"/>
      <c r="B34" s="89"/>
      <c r="C34" s="87"/>
      <c r="D34" s="71" t="s">
        <v>3</v>
      </c>
      <c r="E34" s="39">
        <f>SUM(E32:E33)</f>
        <v>0</v>
      </c>
      <c r="F34" s="49"/>
      <c r="X34" s="57" t="s">
        <v>140</v>
      </c>
    </row>
    <row r="35" spans="1:24" ht="14.25" customHeight="1" thickTop="1" thickBot="1" x14ac:dyDescent="0.3">
      <c r="A35" s="3">
        <v>1.08</v>
      </c>
      <c r="B35" s="90">
        <v>8</v>
      </c>
      <c r="C35" s="85" t="s">
        <v>84</v>
      </c>
      <c r="D35" s="70" t="s">
        <v>14</v>
      </c>
      <c r="E35" s="62">
        <v>14.62</v>
      </c>
      <c r="F35" s="48"/>
      <c r="X35" s="57" t="s">
        <v>141</v>
      </c>
    </row>
    <row r="36" spans="1:24" ht="14.25" customHeight="1" thickBot="1" x14ac:dyDescent="0.3">
      <c r="A36" s="3"/>
      <c r="B36" s="88"/>
      <c r="C36" s="86"/>
      <c r="D36" s="70" t="s">
        <v>15</v>
      </c>
      <c r="E36" s="62">
        <v>12.5</v>
      </c>
      <c r="F36" s="48"/>
      <c r="X36" s="57" t="s">
        <v>142</v>
      </c>
    </row>
    <row r="37" spans="1:24" ht="14.25" customHeight="1" thickBot="1" x14ac:dyDescent="0.3">
      <c r="A37" s="3"/>
      <c r="B37" s="88"/>
      <c r="C37" s="86"/>
      <c r="D37" s="72" t="s">
        <v>3</v>
      </c>
      <c r="E37" s="63">
        <v>14.32</v>
      </c>
      <c r="F37" s="49"/>
      <c r="X37" s="57" t="s">
        <v>143</v>
      </c>
    </row>
    <row r="38" spans="1:24" ht="21.9" customHeight="1" thickTop="1" thickBot="1" x14ac:dyDescent="0.3">
      <c r="A38" s="2">
        <v>2</v>
      </c>
      <c r="B38" s="93" t="s">
        <v>56</v>
      </c>
      <c r="C38" s="94"/>
      <c r="D38" s="94"/>
      <c r="E38" s="94"/>
      <c r="F38" s="95"/>
      <c r="X38" s="57" t="s">
        <v>144</v>
      </c>
    </row>
    <row r="39" spans="1:24" ht="14.25" customHeight="1" thickTop="1" thickBot="1" x14ac:dyDescent="0.3">
      <c r="A39" s="3">
        <v>2.0099999999999998</v>
      </c>
      <c r="B39" s="88">
        <v>9</v>
      </c>
      <c r="C39" s="86" t="s">
        <v>16</v>
      </c>
      <c r="D39" s="70" t="s">
        <v>14</v>
      </c>
      <c r="E39" s="36">
        <v>97</v>
      </c>
      <c r="F39" s="48"/>
      <c r="X39" s="57" t="s">
        <v>145</v>
      </c>
    </row>
    <row r="40" spans="1:24" ht="14.25" customHeight="1" thickBot="1" x14ac:dyDescent="0.3">
      <c r="A40" s="3"/>
      <c r="B40" s="88"/>
      <c r="C40" s="86"/>
      <c r="D40" s="70" t="s">
        <v>15</v>
      </c>
      <c r="E40" s="36">
        <v>1</v>
      </c>
      <c r="F40" s="48"/>
      <c r="X40" s="57" t="s">
        <v>146</v>
      </c>
    </row>
    <row r="41" spans="1:24" ht="14.25" customHeight="1" thickBot="1" x14ac:dyDescent="0.3">
      <c r="A41" s="3"/>
      <c r="B41" s="91"/>
      <c r="C41" s="92"/>
      <c r="D41" s="71" t="s">
        <v>3</v>
      </c>
      <c r="E41" s="11">
        <f>SUM(E39:E40)</f>
        <v>98</v>
      </c>
      <c r="F41" s="49"/>
      <c r="X41" s="57" t="s">
        <v>147</v>
      </c>
    </row>
    <row r="42" spans="1:24" ht="14.25" customHeight="1" thickTop="1" thickBot="1" x14ac:dyDescent="0.3">
      <c r="A42" s="3">
        <v>2.02</v>
      </c>
      <c r="B42" s="96">
        <v>10</v>
      </c>
      <c r="C42" s="97" t="s">
        <v>18</v>
      </c>
      <c r="D42" s="70" t="s">
        <v>14</v>
      </c>
      <c r="E42" s="36">
        <v>0</v>
      </c>
      <c r="F42" s="48"/>
      <c r="X42" s="57" t="s">
        <v>148</v>
      </c>
    </row>
    <row r="43" spans="1:24" ht="14.25" customHeight="1" thickBot="1" x14ac:dyDescent="0.3">
      <c r="A43" s="3"/>
      <c r="B43" s="88"/>
      <c r="C43" s="86"/>
      <c r="D43" s="70" t="s">
        <v>15</v>
      </c>
      <c r="E43" s="36">
        <v>0</v>
      </c>
      <c r="F43" s="48"/>
      <c r="X43" s="57" t="s">
        <v>149</v>
      </c>
    </row>
    <row r="44" spans="1:24" ht="14.25" customHeight="1" thickBot="1" x14ac:dyDescent="0.3">
      <c r="A44" s="3"/>
      <c r="B44" s="91"/>
      <c r="C44" s="92"/>
      <c r="D44" s="71" t="s">
        <v>3</v>
      </c>
      <c r="E44" s="11">
        <f>SUM(E42:E43)</f>
        <v>0</v>
      </c>
      <c r="F44" s="49"/>
      <c r="X44" s="57" t="s">
        <v>150</v>
      </c>
    </row>
    <row r="45" spans="1:24" ht="14.25" customHeight="1" thickTop="1" thickBot="1" x14ac:dyDescent="0.3">
      <c r="A45" s="3">
        <v>2.0299999999999998</v>
      </c>
      <c r="B45" s="96">
        <v>11</v>
      </c>
      <c r="C45" s="97" t="s">
        <v>20</v>
      </c>
      <c r="D45" s="70" t="s">
        <v>14</v>
      </c>
      <c r="E45" s="36">
        <v>97</v>
      </c>
      <c r="F45" s="48"/>
      <c r="X45" s="57" t="s">
        <v>151</v>
      </c>
    </row>
    <row r="46" spans="1:24" ht="14.25" customHeight="1" thickBot="1" x14ac:dyDescent="0.3">
      <c r="A46" s="3"/>
      <c r="B46" s="88"/>
      <c r="C46" s="86"/>
      <c r="D46" s="70" t="s">
        <v>15</v>
      </c>
      <c r="E46" s="36">
        <v>1</v>
      </c>
      <c r="F46" s="48"/>
      <c r="X46" s="57" t="s">
        <v>152</v>
      </c>
    </row>
    <row r="47" spans="1:24" ht="14.25" customHeight="1" thickBot="1" x14ac:dyDescent="0.3">
      <c r="A47" s="3"/>
      <c r="B47" s="91"/>
      <c r="C47" s="92"/>
      <c r="D47" s="71" t="s">
        <v>3</v>
      </c>
      <c r="E47" s="11">
        <f>SUM(E45:E46)</f>
        <v>98</v>
      </c>
      <c r="F47" s="49"/>
      <c r="X47" s="57" t="s">
        <v>153</v>
      </c>
    </row>
    <row r="48" spans="1:24" ht="14.25" customHeight="1" thickTop="1" thickBot="1" x14ac:dyDescent="0.3">
      <c r="A48" s="3">
        <v>2.04</v>
      </c>
      <c r="B48" s="96">
        <v>12</v>
      </c>
      <c r="C48" s="97" t="s">
        <v>57</v>
      </c>
      <c r="D48" s="70" t="s">
        <v>14</v>
      </c>
      <c r="E48" s="36">
        <v>0</v>
      </c>
      <c r="F48" s="48"/>
      <c r="X48" s="57" t="s">
        <v>154</v>
      </c>
    </row>
    <row r="49" spans="1:24" ht="14.25" customHeight="1" thickBot="1" x14ac:dyDescent="0.3">
      <c r="A49" s="3"/>
      <c r="B49" s="88"/>
      <c r="C49" s="86"/>
      <c r="D49" s="70" t="s">
        <v>15</v>
      </c>
      <c r="E49" s="36">
        <v>0</v>
      </c>
      <c r="F49" s="48"/>
      <c r="X49" s="57" t="s">
        <v>155</v>
      </c>
    </row>
    <row r="50" spans="1:24" ht="14.25" customHeight="1" thickBot="1" x14ac:dyDescent="0.3">
      <c r="A50" s="3"/>
      <c r="B50" s="91"/>
      <c r="C50" s="92"/>
      <c r="D50" s="71" t="s">
        <v>3</v>
      </c>
      <c r="E50" s="11">
        <f>SUM(E48:E49)</f>
        <v>0</v>
      </c>
      <c r="F50" s="49"/>
      <c r="X50" s="57" t="s">
        <v>156</v>
      </c>
    </row>
    <row r="51" spans="1:24" ht="14.25" customHeight="1" thickTop="1" thickBot="1" x14ac:dyDescent="0.3">
      <c r="A51" s="3">
        <v>2.0499999999999998</v>
      </c>
      <c r="B51" s="98">
        <v>13</v>
      </c>
      <c r="C51" s="97" t="s">
        <v>43</v>
      </c>
      <c r="D51" s="70" t="s">
        <v>14</v>
      </c>
      <c r="E51" s="36">
        <v>0</v>
      </c>
      <c r="F51" s="48"/>
      <c r="X51" s="57" t="s">
        <v>157</v>
      </c>
    </row>
    <row r="52" spans="1:24" ht="14.25" customHeight="1" thickBot="1" x14ac:dyDescent="0.3">
      <c r="A52" s="3"/>
      <c r="B52" s="99"/>
      <c r="C52" s="86"/>
      <c r="D52" s="73" t="s">
        <v>15</v>
      </c>
      <c r="E52" s="36">
        <v>0</v>
      </c>
      <c r="F52" s="48"/>
      <c r="X52" s="57" t="s">
        <v>158</v>
      </c>
    </row>
    <row r="53" spans="1:24" ht="14.25" customHeight="1" thickTop="1" thickBot="1" x14ac:dyDescent="0.3">
      <c r="A53" s="3"/>
      <c r="B53" s="100"/>
      <c r="C53" s="92"/>
      <c r="D53" s="71" t="s">
        <v>3</v>
      </c>
      <c r="E53" s="11">
        <f>SUM(E51:E52)</f>
        <v>0</v>
      </c>
      <c r="F53" s="49"/>
      <c r="X53" s="57" t="s">
        <v>159</v>
      </c>
    </row>
    <row r="54" spans="1:24" ht="14.25" customHeight="1" thickTop="1" thickBot="1" x14ac:dyDescent="0.3">
      <c r="A54" s="3">
        <v>2.06</v>
      </c>
      <c r="B54" s="98">
        <v>14</v>
      </c>
      <c r="C54" s="97" t="s">
        <v>45</v>
      </c>
      <c r="D54" s="70" t="s">
        <v>14</v>
      </c>
      <c r="E54" s="62">
        <v>0</v>
      </c>
      <c r="F54" s="48"/>
      <c r="X54" s="57" t="s">
        <v>160</v>
      </c>
    </row>
    <row r="55" spans="1:24" ht="14.25" customHeight="1" thickBot="1" x14ac:dyDescent="0.3">
      <c r="A55" s="3"/>
      <c r="B55" s="99"/>
      <c r="C55" s="86"/>
      <c r="D55" s="70" t="s">
        <v>15</v>
      </c>
      <c r="E55" s="62">
        <v>0</v>
      </c>
      <c r="F55" s="48"/>
      <c r="X55" s="57" t="s">
        <v>161</v>
      </c>
    </row>
    <row r="56" spans="1:24" ht="14.25" customHeight="1" thickBot="1" x14ac:dyDescent="0.3">
      <c r="A56" s="3"/>
      <c r="B56" s="100"/>
      <c r="C56" s="92"/>
      <c r="D56" s="71" t="s">
        <v>3</v>
      </c>
      <c r="E56" s="39">
        <f>SUM(E54:E55)</f>
        <v>0</v>
      </c>
      <c r="F56" s="49"/>
      <c r="X56" s="57" t="s">
        <v>162</v>
      </c>
    </row>
    <row r="57" spans="1:24" ht="14.25" customHeight="1" thickTop="1" thickBot="1" x14ac:dyDescent="0.3">
      <c r="A57" s="3">
        <v>2.0699999999999998</v>
      </c>
      <c r="B57" s="96">
        <v>15</v>
      </c>
      <c r="C57" s="97" t="s">
        <v>58</v>
      </c>
      <c r="D57" s="70" t="s">
        <v>14</v>
      </c>
      <c r="E57" s="62">
        <v>0</v>
      </c>
      <c r="F57" s="48"/>
      <c r="X57" s="57" t="s">
        <v>163</v>
      </c>
    </row>
    <row r="58" spans="1:24" ht="14.25" customHeight="1" thickBot="1" x14ac:dyDescent="0.3">
      <c r="A58" s="3"/>
      <c r="B58" s="88"/>
      <c r="C58" s="86"/>
      <c r="D58" s="70" t="s">
        <v>15</v>
      </c>
      <c r="E58" s="62">
        <v>0</v>
      </c>
      <c r="F58" s="48"/>
      <c r="X58" s="57" t="s">
        <v>164</v>
      </c>
    </row>
    <row r="59" spans="1:24" ht="14.25" customHeight="1" thickBot="1" x14ac:dyDescent="0.3">
      <c r="A59" s="3"/>
      <c r="B59" s="89"/>
      <c r="C59" s="87"/>
      <c r="D59" s="71" t="s">
        <v>3</v>
      </c>
      <c r="E59" s="39">
        <f>SUM(E57:E58)</f>
        <v>0</v>
      </c>
      <c r="F59" s="49"/>
      <c r="X59" s="12" t="s">
        <v>291</v>
      </c>
    </row>
    <row r="60" spans="1:24" ht="14.25" customHeight="1" thickTop="1" thickBot="1" x14ac:dyDescent="0.3">
      <c r="A60" s="3">
        <v>2.08</v>
      </c>
      <c r="B60" s="101">
        <v>16</v>
      </c>
      <c r="C60" s="85" t="s">
        <v>84</v>
      </c>
      <c r="D60" s="70" t="s">
        <v>14</v>
      </c>
      <c r="E60" s="62">
        <v>4.04</v>
      </c>
      <c r="F60" s="48"/>
      <c r="X60" s="57" t="s">
        <v>165</v>
      </c>
    </row>
    <row r="61" spans="1:24" ht="14.25" customHeight="1" thickBot="1" x14ac:dyDescent="0.3">
      <c r="A61" s="3"/>
      <c r="B61" s="99"/>
      <c r="C61" s="86"/>
      <c r="D61" s="70" t="s">
        <v>15</v>
      </c>
      <c r="E61" s="62">
        <v>3</v>
      </c>
      <c r="F61" s="48"/>
      <c r="X61" s="57" t="s">
        <v>166</v>
      </c>
    </row>
    <row r="62" spans="1:24" ht="14.25" customHeight="1" thickBot="1" x14ac:dyDescent="0.3">
      <c r="A62" s="3"/>
      <c r="B62" s="99"/>
      <c r="C62" s="86"/>
      <c r="D62" s="72" t="s">
        <v>3</v>
      </c>
      <c r="E62" s="63">
        <v>4.03</v>
      </c>
      <c r="F62" s="49"/>
      <c r="X62" s="57" t="s">
        <v>167</v>
      </c>
    </row>
    <row r="63" spans="1:24" ht="21.9" customHeight="1" thickTop="1" thickBot="1" x14ac:dyDescent="0.3">
      <c r="A63" s="2">
        <v>3</v>
      </c>
      <c r="B63" s="93" t="s">
        <v>85</v>
      </c>
      <c r="C63" s="94"/>
      <c r="D63" s="94"/>
      <c r="E63" s="94"/>
      <c r="F63" s="95"/>
      <c r="X63" s="57" t="s">
        <v>168</v>
      </c>
    </row>
    <row r="64" spans="1:24" ht="14.25" customHeight="1" thickTop="1" thickBot="1" x14ac:dyDescent="0.3">
      <c r="A64" s="3">
        <v>3.01</v>
      </c>
      <c r="B64" s="90">
        <v>17</v>
      </c>
      <c r="C64" s="85" t="s">
        <v>16</v>
      </c>
      <c r="D64" s="70" t="s">
        <v>14</v>
      </c>
      <c r="E64" s="36">
        <v>328</v>
      </c>
      <c r="F64" s="48"/>
      <c r="X64" s="57" t="s">
        <v>169</v>
      </c>
    </row>
    <row r="65" spans="1:24" ht="14.25" customHeight="1" thickBot="1" x14ac:dyDescent="0.3">
      <c r="A65" s="3"/>
      <c r="B65" s="88"/>
      <c r="C65" s="86"/>
      <c r="D65" s="70" t="s">
        <v>15</v>
      </c>
      <c r="E65" s="36">
        <v>19</v>
      </c>
      <c r="F65" s="48"/>
      <c r="X65" s="57" t="s">
        <v>170</v>
      </c>
    </row>
    <row r="66" spans="1:24" ht="14.25" customHeight="1" thickBot="1" x14ac:dyDescent="0.3">
      <c r="A66" s="3"/>
      <c r="B66" s="91"/>
      <c r="C66" s="92"/>
      <c r="D66" s="71" t="s">
        <v>3</v>
      </c>
      <c r="E66" s="11">
        <f>SUM(E64:E65)</f>
        <v>347</v>
      </c>
      <c r="F66" s="49"/>
      <c r="X66" s="57" t="s">
        <v>171</v>
      </c>
    </row>
    <row r="67" spans="1:24" ht="14.25" customHeight="1" thickTop="1" thickBot="1" x14ac:dyDescent="0.3">
      <c r="A67" s="3">
        <v>3.02</v>
      </c>
      <c r="B67" s="96">
        <v>18</v>
      </c>
      <c r="C67" s="97" t="s">
        <v>18</v>
      </c>
      <c r="D67" s="70" t="s">
        <v>14</v>
      </c>
      <c r="E67" s="36">
        <v>1</v>
      </c>
      <c r="F67" s="48"/>
      <c r="X67" s="57" t="s">
        <v>172</v>
      </c>
    </row>
    <row r="68" spans="1:24" ht="14.25" customHeight="1" thickBot="1" x14ac:dyDescent="0.3">
      <c r="A68" s="3"/>
      <c r="B68" s="88"/>
      <c r="C68" s="86"/>
      <c r="D68" s="70" t="s">
        <v>15</v>
      </c>
      <c r="E68" s="36">
        <v>0</v>
      </c>
      <c r="F68" s="48"/>
      <c r="X68" s="57" t="s">
        <v>173</v>
      </c>
    </row>
    <row r="69" spans="1:24" ht="14.25" customHeight="1" thickBot="1" x14ac:dyDescent="0.3">
      <c r="A69" s="3"/>
      <c r="B69" s="89"/>
      <c r="C69" s="87"/>
      <c r="D69" s="71" t="s">
        <v>3</v>
      </c>
      <c r="E69" s="11">
        <f>SUM(E67:E68)</f>
        <v>1</v>
      </c>
      <c r="F69" s="49"/>
      <c r="X69" s="57" t="s">
        <v>174</v>
      </c>
    </row>
    <row r="70" spans="1:24" ht="14.25" customHeight="1" thickTop="1" thickBot="1" x14ac:dyDescent="0.3">
      <c r="A70" s="3">
        <v>3.03</v>
      </c>
      <c r="B70" s="90">
        <v>19</v>
      </c>
      <c r="C70" s="85" t="s">
        <v>21</v>
      </c>
      <c r="D70" s="70" t="s">
        <v>14</v>
      </c>
      <c r="E70" s="36">
        <v>327</v>
      </c>
      <c r="F70" s="48"/>
      <c r="X70" s="57" t="s">
        <v>175</v>
      </c>
    </row>
    <row r="71" spans="1:24" ht="14.25" customHeight="1" thickBot="1" x14ac:dyDescent="0.3">
      <c r="A71" s="3"/>
      <c r="B71" s="88"/>
      <c r="C71" s="86"/>
      <c r="D71" s="70" t="s">
        <v>15</v>
      </c>
      <c r="E71" s="36">
        <v>19</v>
      </c>
      <c r="F71" s="48"/>
      <c r="X71" s="57" t="s">
        <v>176</v>
      </c>
    </row>
    <row r="72" spans="1:24" ht="14.25" customHeight="1" thickBot="1" x14ac:dyDescent="0.3">
      <c r="A72" s="3"/>
      <c r="B72" s="91"/>
      <c r="C72" s="92"/>
      <c r="D72" s="71" t="s">
        <v>3</v>
      </c>
      <c r="E72" s="11">
        <f>SUM(E70:E71)</f>
        <v>346</v>
      </c>
      <c r="F72" s="49"/>
      <c r="X72" s="57" t="s">
        <v>105</v>
      </c>
    </row>
    <row r="73" spans="1:24" ht="14.25" customHeight="1" thickTop="1" thickBot="1" x14ac:dyDescent="0.3">
      <c r="A73" s="3">
        <v>3.04</v>
      </c>
      <c r="B73" s="96">
        <v>20</v>
      </c>
      <c r="C73" s="97" t="s">
        <v>59</v>
      </c>
      <c r="D73" s="70" t="s">
        <v>14</v>
      </c>
      <c r="E73" s="36">
        <v>0</v>
      </c>
      <c r="F73" s="48"/>
      <c r="X73" s="57" t="s">
        <v>177</v>
      </c>
    </row>
    <row r="74" spans="1:24" ht="14.25" customHeight="1" thickBot="1" x14ac:dyDescent="0.3">
      <c r="A74" s="3"/>
      <c r="B74" s="88"/>
      <c r="C74" s="86"/>
      <c r="D74" s="70" t="s">
        <v>73</v>
      </c>
      <c r="E74" s="36">
        <v>0</v>
      </c>
      <c r="F74" s="48"/>
      <c r="X74" s="57" t="s">
        <v>178</v>
      </c>
    </row>
    <row r="75" spans="1:24" ht="14.25" customHeight="1" thickBot="1" x14ac:dyDescent="0.3">
      <c r="A75" s="3"/>
      <c r="B75" s="91"/>
      <c r="C75" s="92"/>
      <c r="D75" s="71" t="s">
        <v>3</v>
      </c>
      <c r="E75" s="11">
        <f>SUM(E73:E74)</f>
        <v>0</v>
      </c>
      <c r="F75" s="49"/>
      <c r="X75" s="57" t="s">
        <v>179</v>
      </c>
    </row>
    <row r="76" spans="1:24" ht="14.25" customHeight="1" thickTop="1" thickBot="1" x14ac:dyDescent="0.3">
      <c r="A76" s="3">
        <v>3.05</v>
      </c>
      <c r="B76" s="98">
        <v>21</v>
      </c>
      <c r="C76" s="97" t="s">
        <v>43</v>
      </c>
      <c r="D76" s="70" t="s">
        <v>14</v>
      </c>
      <c r="E76" s="36">
        <v>0</v>
      </c>
      <c r="F76" s="48"/>
      <c r="X76" s="57" t="s">
        <v>180</v>
      </c>
    </row>
    <row r="77" spans="1:24" ht="14.25" customHeight="1" thickBot="1" x14ac:dyDescent="0.3">
      <c r="A77" s="3"/>
      <c r="B77" s="99"/>
      <c r="C77" s="86"/>
      <c r="D77" s="70" t="s">
        <v>15</v>
      </c>
      <c r="E77" s="36">
        <v>0</v>
      </c>
      <c r="F77" s="48"/>
      <c r="X77" s="57" t="s">
        <v>181</v>
      </c>
    </row>
    <row r="78" spans="1:24" ht="14.25" customHeight="1" thickBot="1" x14ac:dyDescent="0.3">
      <c r="A78" s="3"/>
      <c r="B78" s="100"/>
      <c r="C78" s="92"/>
      <c r="D78" s="71" t="s">
        <v>3</v>
      </c>
      <c r="E78" s="11">
        <f>SUM(E76:E77)</f>
        <v>0</v>
      </c>
      <c r="F78" s="49"/>
      <c r="X78" s="57" t="s">
        <v>182</v>
      </c>
    </row>
    <row r="79" spans="1:24" ht="14.25" customHeight="1" thickTop="1" thickBot="1" x14ac:dyDescent="0.3">
      <c r="A79" s="3">
        <v>3.06</v>
      </c>
      <c r="B79" s="98">
        <v>22</v>
      </c>
      <c r="C79" s="97" t="s">
        <v>44</v>
      </c>
      <c r="D79" s="74" t="s">
        <v>14</v>
      </c>
      <c r="E79" s="64">
        <v>0</v>
      </c>
      <c r="F79" s="48"/>
      <c r="X79" s="57" t="s">
        <v>183</v>
      </c>
    </row>
    <row r="80" spans="1:24" ht="14.25" customHeight="1" thickBot="1" x14ac:dyDescent="0.3">
      <c r="A80" s="3"/>
      <c r="B80" s="99"/>
      <c r="C80" s="86"/>
      <c r="D80" s="70" t="s">
        <v>15</v>
      </c>
      <c r="E80" s="62">
        <v>0</v>
      </c>
      <c r="F80" s="48"/>
      <c r="X80" s="12" t="s">
        <v>292</v>
      </c>
    </row>
    <row r="81" spans="1:24" ht="14.25" customHeight="1" thickBot="1" x14ac:dyDescent="0.3">
      <c r="A81" s="3"/>
      <c r="B81" s="100"/>
      <c r="C81" s="92"/>
      <c r="D81" s="71" t="s">
        <v>3</v>
      </c>
      <c r="E81" s="39">
        <f>SUM(E79:E80)</f>
        <v>0</v>
      </c>
      <c r="F81" s="49"/>
      <c r="X81" s="57" t="s">
        <v>184</v>
      </c>
    </row>
    <row r="82" spans="1:24" ht="14.25" customHeight="1" thickTop="1" thickBot="1" x14ac:dyDescent="0.3">
      <c r="A82" s="3">
        <v>3.07</v>
      </c>
      <c r="B82" s="96">
        <v>23</v>
      </c>
      <c r="C82" s="97" t="s">
        <v>55</v>
      </c>
      <c r="D82" s="70" t="s">
        <v>14</v>
      </c>
      <c r="E82" s="62">
        <v>0</v>
      </c>
      <c r="F82" s="48"/>
      <c r="X82" s="57" t="s">
        <v>185</v>
      </c>
    </row>
    <row r="83" spans="1:24" ht="14.25" customHeight="1" thickBot="1" x14ac:dyDescent="0.3">
      <c r="A83" s="3"/>
      <c r="B83" s="88"/>
      <c r="C83" s="86"/>
      <c r="D83" s="70" t="s">
        <v>15</v>
      </c>
      <c r="E83" s="62">
        <v>0</v>
      </c>
      <c r="F83" s="48"/>
      <c r="X83" s="57" t="s">
        <v>186</v>
      </c>
    </row>
    <row r="84" spans="1:24" ht="14.25" customHeight="1" thickBot="1" x14ac:dyDescent="0.3">
      <c r="A84" s="3"/>
      <c r="B84" s="91"/>
      <c r="C84" s="92"/>
      <c r="D84" s="71" t="s">
        <v>3</v>
      </c>
      <c r="E84" s="39">
        <f>SUM(E82:E83)</f>
        <v>0</v>
      </c>
      <c r="F84" s="49"/>
      <c r="X84" s="57" t="s">
        <v>187</v>
      </c>
    </row>
    <row r="85" spans="1:24" ht="14.25" customHeight="1" thickTop="1" thickBot="1" x14ac:dyDescent="0.3">
      <c r="A85" s="3">
        <v>3.08</v>
      </c>
      <c r="B85" s="98">
        <v>24</v>
      </c>
      <c r="C85" s="97" t="s">
        <v>84</v>
      </c>
      <c r="D85" s="70" t="s">
        <v>14</v>
      </c>
      <c r="E85" s="62">
        <v>1.57</v>
      </c>
      <c r="F85" s="48"/>
      <c r="X85" s="57" t="s">
        <v>188</v>
      </c>
    </row>
    <row r="86" spans="1:24" ht="14.25" customHeight="1" thickBot="1" x14ac:dyDescent="0.3">
      <c r="A86" s="3"/>
      <c r="B86" s="99"/>
      <c r="C86" s="86"/>
      <c r="D86" s="70" t="s">
        <v>15</v>
      </c>
      <c r="E86" s="62">
        <v>3.32</v>
      </c>
      <c r="F86" s="48"/>
      <c r="X86" s="57" t="s">
        <v>189</v>
      </c>
    </row>
    <row r="87" spans="1:24" ht="14.25" customHeight="1" thickBot="1" x14ac:dyDescent="0.3">
      <c r="A87" s="3"/>
      <c r="B87" s="100"/>
      <c r="C87" s="92"/>
      <c r="D87" s="71" t="s">
        <v>3</v>
      </c>
      <c r="E87" s="63">
        <v>1.66</v>
      </c>
      <c r="F87" s="49"/>
      <c r="X87" s="57" t="s">
        <v>190</v>
      </c>
    </row>
    <row r="88" spans="1:24" ht="21.9" customHeight="1" thickTop="1" thickBot="1" x14ac:dyDescent="0.3">
      <c r="A88" s="2">
        <v>4</v>
      </c>
      <c r="B88" s="93" t="s">
        <v>22</v>
      </c>
      <c r="C88" s="94"/>
      <c r="D88" s="94"/>
      <c r="E88" s="94"/>
      <c r="F88" s="95"/>
      <c r="X88" s="57" t="s">
        <v>191</v>
      </c>
    </row>
    <row r="89" spans="1:24" ht="14.25" customHeight="1" thickTop="1" thickBot="1" x14ac:dyDescent="0.3">
      <c r="A89" s="3">
        <v>4.01</v>
      </c>
      <c r="B89" s="96">
        <v>25</v>
      </c>
      <c r="C89" s="97" t="s">
        <v>23</v>
      </c>
      <c r="D89" s="70" t="s">
        <v>14</v>
      </c>
      <c r="E89" s="36">
        <v>233</v>
      </c>
      <c r="F89" s="48"/>
      <c r="X89" s="57" t="s">
        <v>192</v>
      </c>
    </row>
    <row r="90" spans="1:24" ht="14.25" customHeight="1" thickBot="1" x14ac:dyDescent="0.3">
      <c r="A90" s="3"/>
      <c r="B90" s="88"/>
      <c r="C90" s="86"/>
      <c r="D90" s="70" t="s">
        <v>15</v>
      </c>
      <c r="E90" s="36">
        <v>16</v>
      </c>
      <c r="F90" s="48"/>
      <c r="X90" s="57" t="s">
        <v>193</v>
      </c>
    </row>
    <row r="91" spans="1:24" ht="14.25" customHeight="1" thickBot="1" x14ac:dyDescent="0.3">
      <c r="A91" s="3"/>
      <c r="B91" s="89"/>
      <c r="C91" s="87"/>
      <c r="D91" s="71" t="s">
        <v>3</v>
      </c>
      <c r="E91" s="11">
        <f>SUM(E89:E90)</f>
        <v>249</v>
      </c>
      <c r="F91" s="49"/>
      <c r="X91" s="57" t="s">
        <v>194</v>
      </c>
    </row>
    <row r="92" spans="1:24" ht="14.25" customHeight="1" thickTop="1" thickBot="1" x14ac:dyDescent="0.3">
      <c r="A92" s="3">
        <v>4.0199999999999996</v>
      </c>
      <c r="B92" s="90">
        <v>26</v>
      </c>
      <c r="C92" s="85" t="s">
        <v>24</v>
      </c>
      <c r="D92" s="70" t="s">
        <v>14</v>
      </c>
      <c r="E92" s="36">
        <v>1</v>
      </c>
      <c r="F92" s="48"/>
      <c r="X92" s="57" t="s">
        <v>195</v>
      </c>
    </row>
    <row r="93" spans="1:24" ht="14.25" customHeight="1" thickBot="1" x14ac:dyDescent="0.3">
      <c r="A93" s="3"/>
      <c r="B93" s="88"/>
      <c r="C93" s="86"/>
      <c r="D93" s="70" t="s">
        <v>15</v>
      </c>
      <c r="E93" s="36">
        <v>0</v>
      </c>
      <c r="F93" s="48"/>
      <c r="X93" s="57" t="s">
        <v>196</v>
      </c>
    </row>
    <row r="94" spans="1:24" ht="14.25" customHeight="1" thickBot="1" x14ac:dyDescent="0.3">
      <c r="A94" s="3"/>
      <c r="B94" s="89"/>
      <c r="C94" s="87"/>
      <c r="D94" s="71" t="s">
        <v>3</v>
      </c>
      <c r="E94" s="11">
        <f>SUM(E92:E93)</f>
        <v>1</v>
      </c>
      <c r="F94" s="49"/>
      <c r="X94" s="57" t="s">
        <v>197</v>
      </c>
    </row>
    <row r="95" spans="1:24" ht="14.25" customHeight="1" thickTop="1" thickBot="1" x14ac:dyDescent="0.3">
      <c r="A95" s="3">
        <v>4.03</v>
      </c>
      <c r="B95" s="101">
        <v>27</v>
      </c>
      <c r="C95" s="85" t="s">
        <v>25</v>
      </c>
      <c r="D95" s="70" t="s">
        <v>14</v>
      </c>
      <c r="E95" s="36">
        <v>40</v>
      </c>
      <c r="F95" s="48"/>
      <c r="X95" s="57" t="s">
        <v>198</v>
      </c>
    </row>
    <row r="96" spans="1:24" ht="14.25" customHeight="1" thickBot="1" x14ac:dyDescent="0.3">
      <c r="A96" s="3"/>
      <c r="B96" s="99"/>
      <c r="C96" s="86"/>
      <c r="D96" s="70" t="s">
        <v>15</v>
      </c>
      <c r="E96" s="80">
        <v>3</v>
      </c>
      <c r="F96" s="48"/>
      <c r="X96" s="57" t="s">
        <v>199</v>
      </c>
    </row>
    <row r="97" spans="1:24" ht="14.25" customHeight="1" thickBot="1" x14ac:dyDescent="0.3">
      <c r="A97" s="3"/>
      <c r="B97" s="102"/>
      <c r="C97" s="87"/>
      <c r="D97" s="71" t="s">
        <v>3</v>
      </c>
      <c r="E97" s="11">
        <f>SUM(E95:E95)</f>
        <v>40</v>
      </c>
      <c r="F97" s="49"/>
      <c r="X97" s="57" t="s">
        <v>200</v>
      </c>
    </row>
    <row r="98" spans="1:24" ht="14.25" customHeight="1" thickTop="1" thickBot="1" x14ac:dyDescent="0.3">
      <c r="A98" s="3">
        <v>4.04</v>
      </c>
      <c r="B98" s="90">
        <v>28</v>
      </c>
      <c r="C98" s="85" t="s">
        <v>26</v>
      </c>
      <c r="D98" s="70" t="s">
        <v>14</v>
      </c>
      <c r="E98" s="36">
        <v>232</v>
      </c>
      <c r="F98" s="48"/>
      <c r="X98" s="57" t="s">
        <v>201</v>
      </c>
    </row>
    <row r="99" spans="1:24" ht="14.25" customHeight="1" thickBot="1" x14ac:dyDescent="0.3">
      <c r="A99" s="3"/>
      <c r="B99" s="88"/>
      <c r="C99" s="86"/>
      <c r="D99" s="70" t="s">
        <v>15</v>
      </c>
      <c r="E99" s="36">
        <v>16</v>
      </c>
      <c r="F99" s="48"/>
      <c r="X99" s="57" t="s">
        <v>202</v>
      </c>
    </row>
    <row r="100" spans="1:24" ht="14.25" customHeight="1" thickBot="1" x14ac:dyDescent="0.3">
      <c r="A100" s="3"/>
      <c r="B100" s="91"/>
      <c r="C100" s="92"/>
      <c r="D100" s="71" t="s">
        <v>3</v>
      </c>
      <c r="E100" s="11">
        <f>SUM(E98:E99)</f>
        <v>248</v>
      </c>
      <c r="F100" s="49"/>
      <c r="X100" s="57" t="s">
        <v>203</v>
      </c>
    </row>
    <row r="101" spans="1:24" ht="14.25" customHeight="1" thickTop="1" thickBot="1" x14ac:dyDescent="0.3">
      <c r="A101" s="3">
        <v>4.05</v>
      </c>
      <c r="B101" s="96">
        <v>29</v>
      </c>
      <c r="C101" s="97" t="s">
        <v>60</v>
      </c>
      <c r="D101" s="70" t="s">
        <v>14</v>
      </c>
      <c r="E101" s="36">
        <v>0</v>
      </c>
      <c r="F101" s="48"/>
      <c r="X101" s="57" t="s">
        <v>204</v>
      </c>
    </row>
    <row r="102" spans="1:24" ht="14.25" customHeight="1" thickBot="1" x14ac:dyDescent="0.3">
      <c r="A102" s="3"/>
      <c r="B102" s="88"/>
      <c r="C102" s="86"/>
      <c r="D102" s="70" t="s">
        <v>15</v>
      </c>
      <c r="E102" s="36">
        <v>0</v>
      </c>
      <c r="F102" s="48"/>
      <c r="X102" s="57" t="s">
        <v>205</v>
      </c>
    </row>
    <row r="103" spans="1:24" ht="14.25" customHeight="1" thickBot="1" x14ac:dyDescent="0.3">
      <c r="A103" s="3"/>
      <c r="B103" s="91"/>
      <c r="C103" s="92"/>
      <c r="D103" s="71" t="s">
        <v>3</v>
      </c>
      <c r="E103" s="11">
        <f>SUM(E101:E102)</f>
        <v>0</v>
      </c>
      <c r="F103" s="49"/>
      <c r="X103" s="57" t="s">
        <v>206</v>
      </c>
    </row>
    <row r="104" spans="1:24" ht="14.25" customHeight="1" thickTop="1" thickBot="1" x14ac:dyDescent="0.3">
      <c r="A104" s="3">
        <v>4.0599999999999996</v>
      </c>
      <c r="B104" s="98">
        <v>30</v>
      </c>
      <c r="C104" s="97" t="s">
        <v>46</v>
      </c>
      <c r="D104" s="70" t="s">
        <v>14</v>
      </c>
      <c r="E104" s="36">
        <v>0</v>
      </c>
      <c r="F104" s="48"/>
      <c r="X104" s="57" t="s">
        <v>207</v>
      </c>
    </row>
    <row r="105" spans="1:24" ht="14.25" customHeight="1" thickBot="1" x14ac:dyDescent="0.3">
      <c r="A105" s="3"/>
      <c r="B105" s="99"/>
      <c r="C105" s="86"/>
      <c r="D105" s="70" t="s">
        <v>15</v>
      </c>
      <c r="E105" s="36">
        <v>0</v>
      </c>
      <c r="F105" s="48"/>
      <c r="X105" s="57" t="s">
        <v>208</v>
      </c>
    </row>
    <row r="106" spans="1:24" ht="14.25" customHeight="1" thickBot="1" x14ac:dyDescent="0.3">
      <c r="A106" s="3"/>
      <c r="B106" s="100"/>
      <c r="C106" s="92"/>
      <c r="D106" s="71" t="s">
        <v>3</v>
      </c>
      <c r="E106" s="11">
        <f>SUM(E104:E105)</f>
        <v>0</v>
      </c>
      <c r="F106" s="49"/>
      <c r="X106" s="57" t="s">
        <v>209</v>
      </c>
    </row>
    <row r="107" spans="1:24" ht="14.25" customHeight="1" thickTop="1" thickBot="1" x14ac:dyDescent="0.3">
      <c r="A107" s="3">
        <v>4.07</v>
      </c>
      <c r="B107" s="98">
        <v>31</v>
      </c>
      <c r="C107" s="97" t="s">
        <v>47</v>
      </c>
      <c r="D107" s="70" t="s">
        <v>14</v>
      </c>
      <c r="E107" s="62">
        <v>0</v>
      </c>
      <c r="F107" s="48"/>
      <c r="X107" s="57" t="s">
        <v>210</v>
      </c>
    </row>
    <row r="108" spans="1:24" ht="14.25" customHeight="1" thickBot="1" x14ac:dyDescent="0.3">
      <c r="A108" s="3"/>
      <c r="B108" s="99"/>
      <c r="C108" s="86"/>
      <c r="D108" s="70" t="s">
        <v>15</v>
      </c>
      <c r="E108" s="62">
        <v>0</v>
      </c>
      <c r="F108" s="48"/>
      <c r="X108" s="57" t="s">
        <v>211</v>
      </c>
    </row>
    <row r="109" spans="1:24" ht="14.25" customHeight="1" thickBot="1" x14ac:dyDescent="0.3">
      <c r="A109" s="3"/>
      <c r="B109" s="102"/>
      <c r="C109" s="87"/>
      <c r="D109" s="71" t="s">
        <v>3</v>
      </c>
      <c r="E109" s="39">
        <f>SUM(E107:E108)</f>
        <v>0</v>
      </c>
      <c r="F109" s="49"/>
      <c r="X109" s="57" t="s">
        <v>212</v>
      </c>
    </row>
    <row r="110" spans="1:24" ht="14.25" customHeight="1" thickTop="1" thickBot="1" x14ac:dyDescent="0.3">
      <c r="A110" s="3">
        <v>4.08</v>
      </c>
      <c r="B110" s="90">
        <v>32</v>
      </c>
      <c r="C110" s="85" t="s">
        <v>61</v>
      </c>
      <c r="D110" s="70" t="s">
        <v>14</v>
      </c>
      <c r="E110" s="62">
        <v>0</v>
      </c>
      <c r="F110" s="48"/>
      <c r="X110" s="57" t="s">
        <v>213</v>
      </c>
    </row>
    <row r="111" spans="1:24" ht="14.25" customHeight="1" thickBot="1" x14ac:dyDescent="0.3">
      <c r="A111" s="3"/>
      <c r="B111" s="88"/>
      <c r="C111" s="86"/>
      <c r="D111" s="70" t="s">
        <v>15</v>
      </c>
      <c r="E111" s="62">
        <v>0</v>
      </c>
      <c r="F111" s="48"/>
      <c r="X111" s="57" t="s">
        <v>214</v>
      </c>
    </row>
    <row r="112" spans="1:24" ht="14.25" customHeight="1" thickBot="1" x14ac:dyDescent="0.3">
      <c r="A112" s="3"/>
      <c r="B112" s="89"/>
      <c r="C112" s="87"/>
      <c r="D112" s="71" t="s">
        <v>3</v>
      </c>
      <c r="E112" s="39">
        <f>SUM(E110:E111)</f>
        <v>0</v>
      </c>
      <c r="F112" s="49"/>
      <c r="X112" s="57" t="s">
        <v>215</v>
      </c>
    </row>
    <row r="113" spans="1:24" ht="14.25" customHeight="1" thickTop="1" thickBot="1" x14ac:dyDescent="0.3">
      <c r="A113" s="3">
        <v>4.09</v>
      </c>
      <c r="B113" s="101">
        <v>33</v>
      </c>
      <c r="C113" s="103" t="s">
        <v>86</v>
      </c>
      <c r="D113" s="70" t="s">
        <v>14</v>
      </c>
      <c r="E113" s="62">
        <v>3.04</v>
      </c>
      <c r="F113" s="48"/>
      <c r="X113" s="57" t="s">
        <v>216</v>
      </c>
    </row>
    <row r="114" spans="1:24" ht="14.25" customHeight="1" thickBot="1" x14ac:dyDescent="0.3">
      <c r="A114" s="3"/>
      <c r="B114" s="99"/>
      <c r="C114" s="104"/>
      <c r="D114" s="70" t="s">
        <v>15</v>
      </c>
      <c r="E114" s="62">
        <v>3.19</v>
      </c>
      <c r="F114" s="48"/>
      <c r="X114" s="57" t="s">
        <v>216</v>
      </c>
    </row>
    <row r="115" spans="1:24" ht="14.25" customHeight="1" thickBot="1" x14ac:dyDescent="0.3">
      <c r="A115" s="3"/>
      <c r="B115" s="100"/>
      <c r="C115" s="105"/>
      <c r="D115" s="71" t="s">
        <v>3</v>
      </c>
      <c r="E115" s="63">
        <v>3.05</v>
      </c>
      <c r="F115" s="49"/>
      <c r="X115" s="57" t="s">
        <v>217</v>
      </c>
    </row>
    <row r="116" spans="1:24" ht="21.9" customHeight="1" thickTop="1" thickBot="1" x14ac:dyDescent="0.3">
      <c r="A116" s="2">
        <v>5</v>
      </c>
      <c r="B116" s="93" t="s">
        <v>62</v>
      </c>
      <c r="C116" s="94"/>
      <c r="D116" s="94"/>
      <c r="E116" s="94"/>
      <c r="F116" s="95"/>
      <c r="X116" s="57" t="s">
        <v>218</v>
      </c>
    </row>
    <row r="117" spans="1:24" ht="14.25" customHeight="1" thickTop="1" thickBot="1" x14ac:dyDescent="0.3">
      <c r="A117" s="3">
        <v>5.01</v>
      </c>
      <c r="B117" s="96">
        <v>34</v>
      </c>
      <c r="C117" s="97" t="s">
        <v>27</v>
      </c>
      <c r="D117" s="70" t="s">
        <v>14</v>
      </c>
      <c r="E117" s="36">
        <v>1</v>
      </c>
      <c r="F117" s="48"/>
      <c r="X117" s="57" t="s">
        <v>219</v>
      </c>
    </row>
    <row r="118" spans="1:24" ht="14.25" customHeight="1" thickBot="1" x14ac:dyDescent="0.3">
      <c r="A118" s="3"/>
      <c r="B118" s="88"/>
      <c r="C118" s="86"/>
      <c r="D118" s="70" t="s">
        <v>15</v>
      </c>
      <c r="E118" s="36">
        <v>0</v>
      </c>
      <c r="F118" s="48"/>
      <c r="X118" s="57" t="s">
        <v>220</v>
      </c>
    </row>
    <row r="119" spans="1:24" ht="14.25" customHeight="1" thickBot="1" x14ac:dyDescent="0.3">
      <c r="A119" s="3"/>
      <c r="B119" s="91"/>
      <c r="C119" s="92"/>
      <c r="D119" s="71" t="s">
        <v>3</v>
      </c>
      <c r="E119" s="11">
        <f>SUM(E117:E118)</f>
        <v>1</v>
      </c>
      <c r="F119" s="49"/>
      <c r="X119" s="57" t="s">
        <v>221</v>
      </c>
    </row>
    <row r="120" spans="1:24" ht="14.25" customHeight="1" thickTop="1" thickBot="1" x14ac:dyDescent="0.3">
      <c r="A120" s="3">
        <v>5.0199999999999996</v>
      </c>
      <c r="B120" s="96">
        <v>35</v>
      </c>
      <c r="C120" s="97" t="s">
        <v>28</v>
      </c>
      <c r="D120" s="70" t="s">
        <v>14</v>
      </c>
      <c r="E120" s="36">
        <v>0</v>
      </c>
      <c r="F120" s="48"/>
      <c r="X120" s="57" t="s">
        <v>222</v>
      </c>
    </row>
    <row r="121" spans="1:24" ht="14.25" customHeight="1" thickBot="1" x14ac:dyDescent="0.3">
      <c r="A121" s="3"/>
      <c r="B121" s="88"/>
      <c r="C121" s="86"/>
      <c r="D121" s="70" t="s">
        <v>15</v>
      </c>
      <c r="E121" s="36">
        <v>0</v>
      </c>
      <c r="F121" s="48"/>
      <c r="X121" s="57" t="s">
        <v>223</v>
      </c>
    </row>
    <row r="122" spans="1:24" ht="14.25" customHeight="1" thickBot="1" x14ac:dyDescent="0.3">
      <c r="A122" s="3"/>
      <c r="B122" s="91"/>
      <c r="C122" s="92"/>
      <c r="D122" s="71" t="s">
        <v>3</v>
      </c>
      <c r="E122" s="11">
        <f>SUM(E120:E121)</f>
        <v>0</v>
      </c>
      <c r="F122" s="49"/>
      <c r="X122" s="57" t="s">
        <v>224</v>
      </c>
    </row>
    <row r="123" spans="1:24" ht="14.25" customHeight="1" thickTop="1" thickBot="1" x14ac:dyDescent="0.3">
      <c r="A123" s="3">
        <v>5.03</v>
      </c>
      <c r="B123" s="96">
        <v>36</v>
      </c>
      <c r="C123" s="97" t="s">
        <v>29</v>
      </c>
      <c r="D123" s="70" t="s">
        <v>14</v>
      </c>
      <c r="E123" s="36">
        <v>1</v>
      </c>
      <c r="F123" s="48"/>
      <c r="X123" s="57" t="s">
        <v>225</v>
      </c>
    </row>
    <row r="124" spans="1:24" ht="14.25" customHeight="1" thickBot="1" x14ac:dyDescent="0.3">
      <c r="A124" s="3"/>
      <c r="B124" s="88"/>
      <c r="C124" s="86"/>
      <c r="D124" s="73" t="s">
        <v>15</v>
      </c>
      <c r="E124" s="61">
        <v>0</v>
      </c>
      <c r="F124" s="48"/>
      <c r="X124" s="57" t="s">
        <v>226</v>
      </c>
    </row>
    <row r="125" spans="1:24" ht="14.25" customHeight="1" thickTop="1" thickBot="1" x14ac:dyDescent="0.3">
      <c r="A125" s="3"/>
      <c r="B125" s="91"/>
      <c r="C125" s="92"/>
      <c r="D125" s="71" t="s">
        <v>3</v>
      </c>
      <c r="E125" s="11">
        <f>SUM(E123:E124)</f>
        <v>1</v>
      </c>
      <c r="F125" s="49"/>
      <c r="X125" s="57" t="s">
        <v>227</v>
      </c>
    </row>
    <row r="126" spans="1:24" ht="14.25" customHeight="1" thickTop="1" thickBot="1" x14ac:dyDescent="0.3">
      <c r="A126" s="3">
        <v>5.04</v>
      </c>
      <c r="B126" s="96">
        <v>37</v>
      </c>
      <c r="C126" s="97" t="s">
        <v>63</v>
      </c>
      <c r="D126" s="70" t="s">
        <v>14</v>
      </c>
      <c r="E126" s="36">
        <v>0</v>
      </c>
      <c r="F126" s="48"/>
      <c r="X126" s="57" t="s">
        <v>228</v>
      </c>
    </row>
    <row r="127" spans="1:24" ht="14.25" customHeight="1" thickBot="1" x14ac:dyDescent="0.3">
      <c r="A127" s="3"/>
      <c r="B127" s="88"/>
      <c r="C127" s="86"/>
      <c r="D127" s="70" t="s">
        <v>15</v>
      </c>
      <c r="E127" s="36">
        <v>0</v>
      </c>
      <c r="F127" s="48"/>
      <c r="X127" s="57" t="s">
        <v>229</v>
      </c>
    </row>
    <row r="128" spans="1:24" ht="14.25" customHeight="1" thickBot="1" x14ac:dyDescent="0.3">
      <c r="A128" s="3"/>
      <c r="B128" s="91"/>
      <c r="C128" s="92"/>
      <c r="D128" s="71" t="s">
        <v>3</v>
      </c>
      <c r="E128" s="11">
        <f>SUM(E126:E127)</f>
        <v>0</v>
      </c>
      <c r="F128" s="49"/>
      <c r="X128" s="57" t="s">
        <v>230</v>
      </c>
    </row>
    <row r="129" spans="1:24" ht="14.25" customHeight="1" thickTop="1" thickBot="1" x14ac:dyDescent="0.3">
      <c r="A129" s="3">
        <v>5.05</v>
      </c>
      <c r="B129" s="98">
        <v>38</v>
      </c>
      <c r="C129" s="97" t="s">
        <v>43</v>
      </c>
      <c r="D129" s="70" t="s">
        <v>14</v>
      </c>
      <c r="E129" s="36">
        <v>0</v>
      </c>
      <c r="F129" s="48"/>
      <c r="X129" s="57" t="s">
        <v>231</v>
      </c>
    </row>
    <row r="130" spans="1:24" ht="14.25" customHeight="1" thickBot="1" x14ac:dyDescent="0.3">
      <c r="A130" s="3"/>
      <c r="B130" s="99"/>
      <c r="C130" s="86"/>
      <c r="D130" s="70" t="s">
        <v>15</v>
      </c>
      <c r="E130" s="36">
        <v>0</v>
      </c>
      <c r="F130" s="48"/>
      <c r="X130" s="57" t="s">
        <v>232</v>
      </c>
    </row>
    <row r="131" spans="1:24" ht="14.25" customHeight="1" thickBot="1" x14ac:dyDescent="0.3">
      <c r="A131" s="3"/>
      <c r="B131" s="100"/>
      <c r="C131" s="92"/>
      <c r="D131" s="71" t="s">
        <v>3</v>
      </c>
      <c r="E131" s="11">
        <f>SUM(E129:E130)</f>
        <v>0</v>
      </c>
      <c r="F131" s="49"/>
      <c r="X131" s="57" t="s">
        <v>233</v>
      </c>
    </row>
    <row r="132" spans="1:24" ht="14.25" customHeight="1" thickTop="1" thickBot="1" x14ac:dyDescent="0.3">
      <c r="A132" s="3">
        <v>5.0599999999999996</v>
      </c>
      <c r="B132" s="98">
        <v>39</v>
      </c>
      <c r="C132" s="97" t="s">
        <v>44</v>
      </c>
      <c r="D132" s="70" t="s">
        <v>14</v>
      </c>
      <c r="E132" s="62">
        <v>0</v>
      </c>
      <c r="F132" s="48"/>
      <c r="X132" s="57" t="s">
        <v>234</v>
      </c>
    </row>
    <row r="133" spans="1:24" ht="14.25" customHeight="1" thickBot="1" x14ac:dyDescent="0.3">
      <c r="A133" s="3"/>
      <c r="B133" s="99"/>
      <c r="C133" s="86"/>
      <c r="D133" s="70" t="s">
        <v>15</v>
      </c>
      <c r="E133" s="62">
        <v>0</v>
      </c>
      <c r="F133" s="48"/>
      <c r="X133" s="57" t="s">
        <v>235</v>
      </c>
    </row>
    <row r="134" spans="1:24" ht="14.25" customHeight="1" thickBot="1" x14ac:dyDescent="0.3">
      <c r="A134" s="3"/>
      <c r="B134" s="102"/>
      <c r="C134" s="87"/>
      <c r="D134" s="71" t="s">
        <v>3</v>
      </c>
      <c r="E134" s="39">
        <f>SUM(E132:E133)</f>
        <v>0</v>
      </c>
      <c r="F134" s="49"/>
      <c r="X134" s="57" t="s">
        <v>236</v>
      </c>
    </row>
    <row r="135" spans="1:24" ht="14.25" customHeight="1" thickTop="1" thickBot="1" x14ac:dyDescent="0.3">
      <c r="A135" s="3">
        <v>5.07</v>
      </c>
      <c r="B135" s="90">
        <v>40</v>
      </c>
      <c r="C135" s="85" t="s">
        <v>55</v>
      </c>
      <c r="D135" s="70" t="s">
        <v>14</v>
      </c>
      <c r="E135" s="62">
        <v>0</v>
      </c>
      <c r="F135" s="48"/>
      <c r="X135" s="57" t="s">
        <v>237</v>
      </c>
    </row>
    <row r="136" spans="1:24" ht="14.25" customHeight="1" thickBot="1" x14ac:dyDescent="0.3">
      <c r="A136" s="3"/>
      <c r="B136" s="88"/>
      <c r="C136" s="86"/>
      <c r="D136" s="70" t="s">
        <v>15</v>
      </c>
      <c r="E136" s="62">
        <v>0</v>
      </c>
      <c r="F136" s="48"/>
      <c r="X136" s="57" t="s">
        <v>238</v>
      </c>
    </row>
    <row r="137" spans="1:24" ht="14.25" customHeight="1" thickBot="1" x14ac:dyDescent="0.3">
      <c r="A137" s="3"/>
      <c r="B137" s="89"/>
      <c r="C137" s="87"/>
      <c r="D137" s="71" t="s">
        <v>3</v>
      </c>
      <c r="E137" s="39">
        <f>SUM(E135:E136)</f>
        <v>0</v>
      </c>
      <c r="F137" s="49"/>
      <c r="X137" s="57" t="s">
        <v>239</v>
      </c>
    </row>
    <row r="138" spans="1:24" ht="14.25" customHeight="1" thickTop="1" thickBot="1" x14ac:dyDescent="0.3">
      <c r="A138" s="3">
        <v>5.08</v>
      </c>
      <c r="B138" s="101">
        <v>41</v>
      </c>
      <c r="C138" s="103" t="s">
        <v>87</v>
      </c>
      <c r="D138" s="70" t="s">
        <v>14</v>
      </c>
      <c r="E138" s="62">
        <v>8</v>
      </c>
      <c r="F138" s="48"/>
      <c r="X138" s="57" t="s">
        <v>240</v>
      </c>
    </row>
    <row r="139" spans="1:24" ht="14.25" customHeight="1" thickBot="1" x14ac:dyDescent="0.3">
      <c r="A139" s="3"/>
      <c r="B139" s="99"/>
      <c r="C139" s="104"/>
      <c r="D139" s="70" t="s">
        <v>15</v>
      </c>
      <c r="E139" s="62">
        <v>0</v>
      </c>
      <c r="F139" s="48"/>
      <c r="X139" s="57" t="s">
        <v>241</v>
      </c>
    </row>
    <row r="140" spans="1:24" ht="14.25" customHeight="1" thickBot="1" x14ac:dyDescent="0.3">
      <c r="A140" s="3"/>
      <c r="B140" s="100"/>
      <c r="C140" s="105"/>
      <c r="D140" s="71" t="s">
        <v>3</v>
      </c>
      <c r="E140" s="63">
        <v>8</v>
      </c>
      <c r="F140" s="49"/>
      <c r="X140" s="57" t="s">
        <v>242</v>
      </c>
    </row>
    <row r="141" spans="1:24" ht="14.25" customHeight="1" thickTop="1" thickBot="1" x14ac:dyDescent="0.3">
      <c r="A141" s="3">
        <v>5.09</v>
      </c>
      <c r="B141" s="96">
        <v>42</v>
      </c>
      <c r="C141" s="97" t="s">
        <v>64</v>
      </c>
      <c r="D141" s="70" t="s">
        <v>14</v>
      </c>
      <c r="E141" s="36">
        <v>0</v>
      </c>
      <c r="F141" s="48"/>
      <c r="X141" s="57" t="s">
        <v>243</v>
      </c>
    </row>
    <row r="142" spans="1:24" ht="14.25" customHeight="1" thickBot="1" x14ac:dyDescent="0.3">
      <c r="A142" s="3"/>
      <c r="B142" s="88"/>
      <c r="C142" s="86"/>
      <c r="D142" s="70" t="s">
        <v>15</v>
      </c>
      <c r="E142" s="36">
        <v>0</v>
      </c>
      <c r="F142" s="48"/>
      <c r="X142" s="57" t="s">
        <v>244</v>
      </c>
    </row>
    <row r="143" spans="1:24" ht="14.25" customHeight="1" thickBot="1" x14ac:dyDescent="0.3">
      <c r="A143" s="3"/>
      <c r="B143" s="89"/>
      <c r="C143" s="87"/>
      <c r="D143" s="71" t="s">
        <v>3</v>
      </c>
      <c r="E143" s="11">
        <f>SUM(E141:E142)</f>
        <v>0</v>
      </c>
      <c r="F143" s="49"/>
      <c r="X143" s="57" t="s">
        <v>245</v>
      </c>
    </row>
    <row r="144" spans="1:24" ht="14.25" customHeight="1" thickTop="1" thickBot="1" x14ac:dyDescent="0.3">
      <c r="A144" s="3">
        <v>5.0999999999999996</v>
      </c>
      <c r="B144" s="90">
        <v>43</v>
      </c>
      <c r="C144" s="85" t="s">
        <v>65</v>
      </c>
      <c r="D144" s="70" t="s">
        <v>14</v>
      </c>
      <c r="E144" s="62">
        <v>0</v>
      </c>
      <c r="F144" s="48"/>
      <c r="X144" s="57" t="s">
        <v>246</v>
      </c>
    </row>
    <row r="145" spans="1:24" ht="14.25" customHeight="1" thickBot="1" x14ac:dyDescent="0.3">
      <c r="A145" s="3"/>
      <c r="B145" s="88"/>
      <c r="C145" s="86"/>
      <c r="D145" s="70" t="s">
        <v>15</v>
      </c>
      <c r="E145" s="62">
        <v>0</v>
      </c>
      <c r="F145" s="48"/>
      <c r="X145" s="57" t="s">
        <v>247</v>
      </c>
    </row>
    <row r="146" spans="1:24" ht="14.25" customHeight="1" thickBot="1" x14ac:dyDescent="0.3">
      <c r="A146" s="3"/>
      <c r="B146" s="89"/>
      <c r="C146" s="87"/>
      <c r="D146" s="71" t="s">
        <v>3</v>
      </c>
      <c r="E146" s="39">
        <f>SUM(E144:E145)</f>
        <v>0</v>
      </c>
      <c r="F146" s="49"/>
      <c r="X146" s="57" t="s">
        <v>248</v>
      </c>
    </row>
    <row r="147" spans="1:24" ht="21.9" customHeight="1" thickTop="1" thickBot="1" x14ac:dyDescent="0.3">
      <c r="A147" s="2">
        <v>6</v>
      </c>
      <c r="B147" s="106" t="s">
        <v>66</v>
      </c>
      <c r="C147" s="107"/>
      <c r="D147" s="107"/>
      <c r="E147" s="107"/>
      <c r="F147" s="108"/>
      <c r="X147" s="57" t="s">
        <v>249</v>
      </c>
    </row>
    <row r="148" spans="1:24" ht="14.25" customHeight="1" thickBot="1" x14ac:dyDescent="0.3">
      <c r="A148" s="3">
        <v>6.01</v>
      </c>
      <c r="B148" s="99">
        <v>44</v>
      </c>
      <c r="C148" s="86" t="s">
        <v>67</v>
      </c>
      <c r="D148" s="70" t="s">
        <v>14</v>
      </c>
      <c r="E148" s="36">
        <v>87</v>
      </c>
      <c r="F148" s="48"/>
      <c r="X148" s="57" t="s">
        <v>250</v>
      </c>
    </row>
    <row r="149" spans="1:24" ht="14.25" customHeight="1" thickBot="1" x14ac:dyDescent="0.3">
      <c r="A149" s="3"/>
      <c r="B149" s="99"/>
      <c r="C149" s="86"/>
      <c r="D149" s="70" t="s">
        <v>15</v>
      </c>
      <c r="E149" s="36">
        <v>7</v>
      </c>
      <c r="F149" s="48"/>
      <c r="X149" s="57" t="s">
        <v>251</v>
      </c>
    </row>
    <row r="150" spans="1:24" ht="14.25" customHeight="1" thickBot="1" x14ac:dyDescent="0.3">
      <c r="A150" s="3"/>
      <c r="B150" s="102"/>
      <c r="C150" s="87"/>
      <c r="D150" s="71" t="s">
        <v>3</v>
      </c>
      <c r="E150" s="11">
        <f>SUM(E148:E149)</f>
        <v>94</v>
      </c>
      <c r="F150" s="49"/>
      <c r="X150" s="57" t="s">
        <v>252</v>
      </c>
    </row>
    <row r="151" spans="1:24" ht="14.25" customHeight="1" thickTop="1" thickBot="1" x14ac:dyDescent="0.3">
      <c r="A151" s="3">
        <v>6.02</v>
      </c>
      <c r="B151" s="101">
        <v>45</v>
      </c>
      <c r="C151" s="85" t="s">
        <v>30</v>
      </c>
      <c r="D151" s="70" t="s">
        <v>14</v>
      </c>
      <c r="E151" s="36">
        <v>38</v>
      </c>
      <c r="F151" s="48"/>
      <c r="X151" s="57" t="s">
        <v>253</v>
      </c>
    </row>
    <row r="152" spans="1:24" ht="14.25" customHeight="1" thickBot="1" x14ac:dyDescent="0.3">
      <c r="A152" s="3"/>
      <c r="B152" s="99"/>
      <c r="C152" s="86"/>
      <c r="D152" s="70" t="s">
        <v>15</v>
      </c>
      <c r="E152" s="36">
        <v>7</v>
      </c>
      <c r="F152" s="48"/>
      <c r="X152" s="57" t="s">
        <v>254</v>
      </c>
    </row>
    <row r="153" spans="1:24" ht="14.25" customHeight="1" thickBot="1" x14ac:dyDescent="0.3">
      <c r="A153" s="3"/>
      <c r="B153" s="102"/>
      <c r="C153" s="87"/>
      <c r="D153" s="71" t="s">
        <v>3</v>
      </c>
      <c r="E153" s="11">
        <f>SUM(E151:E152)</f>
        <v>45</v>
      </c>
      <c r="F153" s="49"/>
      <c r="X153" s="12" t="s">
        <v>293</v>
      </c>
    </row>
    <row r="154" spans="1:24" ht="14.25" customHeight="1" thickTop="1" thickBot="1" x14ac:dyDescent="0.3">
      <c r="A154" s="3">
        <v>6.03</v>
      </c>
      <c r="B154" s="101">
        <v>46</v>
      </c>
      <c r="C154" s="85" t="s">
        <v>31</v>
      </c>
      <c r="D154" s="70" t="s">
        <v>14</v>
      </c>
      <c r="E154" s="36">
        <v>41</v>
      </c>
      <c r="F154" s="48"/>
      <c r="X154" s="57" t="s">
        <v>255</v>
      </c>
    </row>
    <row r="155" spans="1:24" ht="14.25" customHeight="1" thickBot="1" x14ac:dyDescent="0.3">
      <c r="A155" s="3"/>
      <c r="B155" s="99"/>
      <c r="C155" s="86"/>
      <c r="D155" s="70" t="s">
        <v>15</v>
      </c>
      <c r="E155" s="36">
        <v>4</v>
      </c>
      <c r="F155" s="48"/>
      <c r="X155" s="57" t="s">
        <v>256</v>
      </c>
    </row>
    <row r="156" spans="1:24" ht="14.25" customHeight="1" thickBot="1" x14ac:dyDescent="0.3">
      <c r="A156" s="3"/>
      <c r="B156" s="100"/>
      <c r="C156" s="92"/>
      <c r="D156" s="71" t="s">
        <v>3</v>
      </c>
      <c r="E156" s="11">
        <f>SUM(E154:E155)</f>
        <v>45</v>
      </c>
      <c r="F156" s="49"/>
      <c r="X156" s="57" t="s">
        <v>257</v>
      </c>
    </row>
    <row r="157" spans="1:24" ht="14.25" customHeight="1" thickTop="1" thickBot="1" x14ac:dyDescent="0.3">
      <c r="A157" s="3">
        <v>6.04</v>
      </c>
      <c r="B157" s="98">
        <v>47</v>
      </c>
      <c r="C157" s="97" t="s">
        <v>32</v>
      </c>
      <c r="D157" s="70" t="s">
        <v>14</v>
      </c>
      <c r="E157" s="36">
        <v>38</v>
      </c>
      <c r="F157" s="48"/>
      <c r="X157" s="12" t="s">
        <v>294</v>
      </c>
    </row>
    <row r="158" spans="1:24" ht="14.25" customHeight="1" thickBot="1" x14ac:dyDescent="0.3">
      <c r="A158" s="3"/>
      <c r="B158" s="99"/>
      <c r="C158" s="86"/>
      <c r="D158" s="70" t="s">
        <v>15</v>
      </c>
      <c r="E158" s="36">
        <v>7</v>
      </c>
      <c r="F158" s="48"/>
      <c r="X158" s="57" t="s">
        <v>258</v>
      </c>
    </row>
    <row r="159" spans="1:24" ht="14.25" customHeight="1" thickBot="1" x14ac:dyDescent="0.3">
      <c r="A159" s="3"/>
      <c r="B159" s="102"/>
      <c r="C159" s="87"/>
      <c r="D159" s="71" t="s">
        <v>3</v>
      </c>
      <c r="E159" s="11">
        <f>SUM(E157:E158)</f>
        <v>45</v>
      </c>
      <c r="F159" s="49"/>
      <c r="X159" s="57" t="s">
        <v>259</v>
      </c>
    </row>
    <row r="160" spans="1:24" ht="14.25" customHeight="1" thickTop="1" thickBot="1" x14ac:dyDescent="0.3">
      <c r="A160" s="3">
        <v>6.05</v>
      </c>
      <c r="B160" s="101">
        <v>48</v>
      </c>
      <c r="C160" s="85" t="s">
        <v>33</v>
      </c>
      <c r="D160" s="70" t="s">
        <v>14</v>
      </c>
      <c r="E160" s="36">
        <v>37</v>
      </c>
      <c r="F160" s="48"/>
      <c r="X160" s="57" t="s">
        <v>260</v>
      </c>
    </row>
    <row r="161" spans="1:24" ht="14.25" customHeight="1" thickBot="1" x14ac:dyDescent="0.3">
      <c r="A161" s="3"/>
      <c r="B161" s="99"/>
      <c r="C161" s="86"/>
      <c r="D161" s="70" t="s">
        <v>15</v>
      </c>
      <c r="E161" s="36">
        <v>7</v>
      </c>
      <c r="F161" s="48"/>
      <c r="X161" s="57" t="s">
        <v>261</v>
      </c>
    </row>
    <row r="162" spans="1:24" ht="14.25" customHeight="1" thickBot="1" x14ac:dyDescent="0.3">
      <c r="A162" s="3"/>
      <c r="B162" s="102"/>
      <c r="C162" s="87"/>
      <c r="D162" s="71" t="s">
        <v>3</v>
      </c>
      <c r="E162" s="11">
        <f>SUM(E160:E161)</f>
        <v>44</v>
      </c>
      <c r="F162" s="49"/>
      <c r="X162" s="57" t="s">
        <v>262</v>
      </c>
    </row>
    <row r="163" spans="1:24" ht="14.25" customHeight="1" thickTop="1" thickBot="1" x14ac:dyDescent="0.3">
      <c r="A163" s="3">
        <v>6.06</v>
      </c>
      <c r="B163" s="101">
        <v>49</v>
      </c>
      <c r="C163" s="85" t="s">
        <v>68</v>
      </c>
      <c r="D163" s="70" t="s">
        <v>14</v>
      </c>
      <c r="E163" s="36">
        <v>1</v>
      </c>
      <c r="F163" s="48"/>
      <c r="X163" s="57" t="s">
        <v>263</v>
      </c>
    </row>
    <row r="164" spans="1:24" ht="14.25" customHeight="1" thickBot="1" x14ac:dyDescent="0.3">
      <c r="A164" s="3"/>
      <c r="B164" s="99"/>
      <c r="C164" s="86"/>
      <c r="D164" s="70" t="s">
        <v>15</v>
      </c>
      <c r="E164" s="36">
        <v>0</v>
      </c>
      <c r="F164" s="48"/>
      <c r="X164" s="57" t="s">
        <v>264</v>
      </c>
    </row>
    <row r="165" spans="1:24" ht="14.25" customHeight="1" thickBot="1" x14ac:dyDescent="0.3">
      <c r="A165" s="3"/>
      <c r="B165" s="102"/>
      <c r="C165" s="87"/>
      <c r="D165" s="71" t="s">
        <v>3</v>
      </c>
      <c r="E165" s="11">
        <f>SUM(E163:E164)</f>
        <v>1</v>
      </c>
      <c r="F165" s="49"/>
      <c r="X165" s="57" t="s">
        <v>265</v>
      </c>
    </row>
    <row r="166" spans="1:24" ht="14.25" customHeight="1" thickTop="1" thickBot="1" x14ac:dyDescent="0.3">
      <c r="A166" s="3">
        <v>6.07</v>
      </c>
      <c r="B166" s="101">
        <v>50</v>
      </c>
      <c r="C166" s="85" t="s">
        <v>43</v>
      </c>
      <c r="D166" s="70" t="s">
        <v>14</v>
      </c>
      <c r="E166" s="36">
        <v>1</v>
      </c>
      <c r="F166" s="48"/>
      <c r="X166" s="57" t="s">
        <v>266</v>
      </c>
    </row>
    <row r="167" spans="1:24" ht="14.25" customHeight="1" thickBot="1" x14ac:dyDescent="0.3">
      <c r="A167" s="3"/>
      <c r="B167" s="99"/>
      <c r="C167" s="86"/>
      <c r="D167" s="70" t="s">
        <v>15</v>
      </c>
      <c r="E167" s="36">
        <v>0</v>
      </c>
      <c r="F167" s="48"/>
      <c r="X167" s="57" t="s">
        <v>267</v>
      </c>
    </row>
    <row r="168" spans="1:24" ht="14.25" customHeight="1" thickBot="1" x14ac:dyDescent="0.3">
      <c r="A168" s="3"/>
      <c r="B168" s="102"/>
      <c r="C168" s="87"/>
      <c r="D168" s="71" t="s">
        <v>3</v>
      </c>
      <c r="E168" s="11">
        <f>SUM(E166:E167)</f>
        <v>1</v>
      </c>
      <c r="F168" s="49"/>
      <c r="X168" s="57" t="s">
        <v>268</v>
      </c>
    </row>
    <row r="169" spans="1:24" ht="14.25" customHeight="1" thickTop="1" thickBot="1" x14ac:dyDescent="0.3">
      <c r="A169" s="3">
        <v>6.08</v>
      </c>
      <c r="B169" s="101">
        <v>51</v>
      </c>
      <c r="C169" s="85" t="s">
        <v>44</v>
      </c>
      <c r="D169" s="70" t="s">
        <v>14</v>
      </c>
      <c r="E169" s="62">
        <v>432</v>
      </c>
      <c r="F169" s="48"/>
      <c r="X169" s="57" t="s">
        <v>269</v>
      </c>
    </row>
    <row r="170" spans="1:24" ht="14.25" customHeight="1" thickBot="1" x14ac:dyDescent="0.3">
      <c r="A170" s="3"/>
      <c r="B170" s="99"/>
      <c r="C170" s="86"/>
      <c r="D170" s="70" t="s">
        <v>15</v>
      </c>
      <c r="E170" s="62">
        <v>0</v>
      </c>
      <c r="F170" s="48"/>
      <c r="X170" s="57" t="s">
        <v>270</v>
      </c>
    </row>
    <row r="171" spans="1:24" ht="14.25" customHeight="1" thickBot="1" x14ac:dyDescent="0.3">
      <c r="A171" s="3"/>
      <c r="B171" s="100"/>
      <c r="C171" s="92"/>
      <c r="D171" s="71" t="s">
        <v>3</v>
      </c>
      <c r="E171" s="39">
        <f>SUM(E169:E170)</f>
        <v>432</v>
      </c>
      <c r="F171" s="49"/>
      <c r="X171" s="57" t="s">
        <v>271</v>
      </c>
    </row>
    <row r="172" spans="1:24" ht="14.25" customHeight="1" thickTop="1" thickBot="1" x14ac:dyDescent="0.3">
      <c r="A172" s="3">
        <v>6.09</v>
      </c>
      <c r="B172" s="96">
        <v>52</v>
      </c>
      <c r="C172" s="97" t="s">
        <v>58</v>
      </c>
      <c r="D172" s="70" t="s">
        <v>14</v>
      </c>
      <c r="E172" s="62">
        <v>0</v>
      </c>
      <c r="F172" s="48"/>
      <c r="X172" s="57" t="s">
        <v>272</v>
      </c>
    </row>
    <row r="173" spans="1:24" ht="14.25" customHeight="1" thickBot="1" x14ac:dyDescent="0.3">
      <c r="A173" s="3"/>
      <c r="B173" s="88"/>
      <c r="C173" s="86"/>
      <c r="D173" s="70" t="s">
        <v>15</v>
      </c>
      <c r="E173" s="62">
        <v>0</v>
      </c>
      <c r="F173" s="48"/>
      <c r="X173" s="57" t="s">
        <v>273</v>
      </c>
    </row>
    <row r="174" spans="1:24" ht="14.25" customHeight="1" thickBot="1" x14ac:dyDescent="0.3">
      <c r="A174" s="3"/>
      <c r="B174" s="91"/>
      <c r="C174" s="92"/>
      <c r="D174" s="71" t="s">
        <v>3</v>
      </c>
      <c r="E174" s="39">
        <f>SUM(E172:E173)</f>
        <v>0</v>
      </c>
      <c r="F174" s="49"/>
      <c r="X174" s="57" t="s">
        <v>274</v>
      </c>
    </row>
    <row r="175" spans="1:24" ht="14.25" customHeight="1" thickTop="1" thickBot="1" x14ac:dyDescent="0.3">
      <c r="A175" s="3">
        <v>6.1</v>
      </c>
      <c r="B175" s="98">
        <v>53</v>
      </c>
      <c r="C175" s="97" t="s">
        <v>88</v>
      </c>
      <c r="D175" s="70" t="s">
        <v>14</v>
      </c>
      <c r="E175" s="62">
        <v>1.92</v>
      </c>
      <c r="F175" s="48"/>
      <c r="X175" s="57" t="s">
        <v>275</v>
      </c>
    </row>
    <row r="176" spans="1:24" ht="14.25" customHeight="1" thickBot="1" x14ac:dyDescent="0.3">
      <c r="A176" s="3"/>
      <c r="B176" s="99"/>
      <c r="C176" s="86"/>
      <c r="D176" s="70" t="s">
        <v>15</v>
      </c>
      <c r="E176" s="62">
        <v>1</v>
      </c>
      <c r="F176" s="48"/>
      <c r="X176" s="57" t="s">
        <v>276</v>
      </c>
    </row>
    <row r="177" spans="1:24" ht="14.25" customHeight="1" thickBot="1" x14ac:dyDescent="0.3">
      <c r="A177" s="3"/>
      <c r="B177" s="100"/>
      <c r="C177" s="92"/>
      <c r="D177" s="71" t="s">
        <v>3</v>
      </c>
      <c r="E177" s="63">
        <v>1.78</v>
      </c>
      <c r="F177" s="49"/>
      <c r="X177" s="57" t="s">
        <v>277</v>
      </c>
    </row>
    <row r="178" spans="1:24" ht="21.9" customHeight="1" thickTop="1" thickBot="1" x14ac:dyDescent="0.3">
      <c r="A178" s="2">
        <v>7</v>
      </c>
      <c r="B178" s="93" t="s">
        <v>34</v>
      </c>
      <c r="C178" s="94"/>
      <c r="D178" s="94"/>
      <c r="E178" s="94"/>
      <c r="F178" s="95"/>
      <c r="X178" s="57" t="s">
        <v>278</v>
      </c>
    </row>
    <row r="179" spans="1:24" ht="14.25" customHeight="1" thickTop="1" thickBot="1" x14ac:dyDescent="0.3">
      <c r="A179" s="3">
        <v>7.01</v>
      </c>
      <c r="B179" s="98">
        <v>54</v>
      </c>
      <c r="C179" s="97" t="s">
        <v>35</v>
      </c>
      <c r="D179" s="70" t="s">
        <v>14</v>
      </c>
      <c r="E179" s="36">
        <v>79</v>
      </c>
      <c r="F179" s="48"/>
      <c r="X179" s="57" t="s">
        <v>279</v>
      </c>
    </row>
    <row r="180" spans="1:24" ht="14.25" customHeight="1" thickBot="1" x14ac:dyDescent="0.3">
      <c r="A180" s="3"/>
      <c r="B180" s="99"/>
      <c r="C180" s="86"/>
      <c r="D180" s="70" t="s">
        <v>15</v>
      </c>
      <c r="E180" s="36">
        <v>4</v>
      </c>
      <c r="F180" s="48"/>
      <c r="X180" s="57" t="s">
        <v>280</v>
      </c>
    </row>
    <row r="181" spans="1:24" ht="14.25" customHeight="1" thickBot="1" x14ac:dyDescent="0.3">
      <c r="A181" s="3"/>
      <c r="B181" s="102"/>
      <c r="C181" s="87"/>
      <c r="D181" s="71" t="s">
        <v>3</v>
      </c>
      <c r="E181" s="11">
        <f>SUM(E179:E180)</f>
        <v>83</v>
      </c>
      <c r="F181" s="49"/>
      <c r="X181" s="57" t="s">
        <v>281</v>
      </c>
    </row>
    <row r="182" spans="1:24" ht="14.25" customHeight="1" thickTop="1" thickBot="1" x14ac:dyDescent="0.3">
      <c r="A182" s="3">
        <v>7.02</v>
      </c>
      <c r="B182" s="90">
        <v>55</v>
      </c>
      <c r="C182" s="85" t="s">
        <v>18</v>
      </c>
      <c r="D182" s="70" t="s">
        <v>14</v>
      </c>
      <c r="E182" s="36">
        <v>0</v>
      </c>
      <c r="F182" s="48"/>
      <c r="X182" s="57" t="s">
        <v>282</v>
      </c>
    </row>
    <row r="183" spans="1:24" ht="14.25" customHeight="1" thickBot="1" x14ac:dyDescent="0.3">
      <c r="A183" s="3"/>
      <c r="B183" s="88"/>
      <c r="C183" s="86"/>
      <c r="D183" s="70" t="s">
        <v>15</v>
      </c>
      <c r="E183" s="36">
        <v>0</v>
      </c>
      <c r="F183" s="48"/>
      <c r="X183" s="57" t="s">
        <v>283</v>
      </c>
    </row>
    <row r="184" spans="1:24" ht="14.25" customHeight="1" thickBot="1" x14ac:dyDescent="0.3">
      <c r="A184" s="3"/>
      <c r="B184" s="91"/>
      <c r="C184" s="92"/>
      <c r="D184" s="71" t="s">
        <v>3</v>
      </c>
      <c r="E184" s="11">
        <f>SUM(E182:E183)</f>
        <v>0</v>
      </c>
      <c r="F184" s="49"/>
      <c r="X184" s="57" t="s">
        <v>284</v>
      </c>
    </row>
    <row r="185" spans="1:24" ht="14.25" customHeight="1" thickTop="1" thickBot="1" x14ac:dyDescent="0.3">
      <c r="A185" s="3">
        <v>7.03</v>
      </c>
      <c r="B185" s="98">
        <v>56</v>
      </c>
      <c r="C185" s="97" t="s">
        <v>76</v>
      </c>
      <c r="D185" s="70" t="s">
        <v>14</v>
      </c>
      <c r="E185" s="36">
        <v>79</v>
      </c>
      <c r="F185" s="48"/>
      <c r="X185" s="57" t="s">
        <v>285</v>
      </c>
    </row>
    <row r="186" spans="1:24" ht="14.25" customHeight="1" thickBot="1" x14ac:dyDescent="0.3">
      <c r="A186" s="3"/>
      <c r="B186" s="99"/>
      <c r="C186" s="86"/>
      <c r="D186" s="70" t="s">
        <v>15</v>
      </c>
      <c r="E186" s="36">
        <v>4</v>
      </c>
      <c r="F186" s="48"/>
      <c r="X186" s="57" t="s">
        <v>286</v>
      </c>
    </row>
    <row r="187" spans="1:24" ht="14.25" customHeight="1" thickBot="1" x14ac:dyDescent="0.3">
      <c r="A187" s="3"/>
      <c r="B187" s="102"/>
      <c r="C187" s="87"/>
      <c r="D187" s="71" t="s">
        <v>3</v>
      </c>
      <c r="E187" s="11">
        <f>SUM(E185:E186)</f>
        <v>83</v>
      </c>
      <c r="F187" s="49"/>
      <c r="X187" s="57" t="s">
        <v>287</v>
      </c>
    </row>
    <row r="188" spans="1:24" ht="14.25" customHeight="1" thickTop="1" thickBot="1" x14ac:dyDescent="0.3">
      <c r="A188" s="3">
        <v>7.04</v>
      </c>
      <c r="B188" s="101">
        <v>57</v>
      </c>
      <c r="C188" s="85" t="s">
        <v>77</v>
      </c>
      <c r="D188" s="70" t="s">
        <v>14</v>
      </c>
      <c r="E188" s="36">
        <v>79</v>
      </c>
      <c r="F188" s="48"/>
      <c r="X188" s="57" t="s">
        <v>288</v>
      </c>
    </row>
    <row r="189" spans="1:24" ht="14.25" customHeight="1" thickBot="1" x14ac:dyDescent="0.3">
      <c r="A189" s="3"/>
      <c r="B189" s="99"/>
      <c r="C189" s="86"/>
      <c r="D189" s="70" t="s">
        <v>15</v>
      </c>
      <c r="E189" s="36">
        <v>4</v>
      </c>
      <c r="F189" s="48"/>
      <c r="X189" s="57" t="s">
        <v>289</v>
      </c>
    </row>
    <row r="190" spans="1:24" ht="14.25" customHeight="1" thickBot="1" x14ac:dyDescent="0.3">
      <c r="A190" s="3"/>
      <c r="B190" s="100"/>
      <c r="C190" s="92"/>
      <c r="D190" s="71" t="s">
        <v>3</v>
      </c>
      <c r="E190" s="11">
        <f>SUM(E188:E189)</f>
        <v>83</v>
      </c>
      <c r="F190" s="49"/>
    </row>
    <row r="191" spans="1:24" ht="14.25" customHeight="1" thickTop="1" thickBot="1" x14ac:dyDescent="0.3">
      <c r="A191" s="3">
        <v>7.05</v>
      </c>
      <c r="B191" s="98">
        <v>58</v>
      </c>
      <c r="C191" s="109" t="s">
        <v>78</v>
      </c>
      <c r="D191" s="70" t="s">
        <v>14</v>
      </c>
      <c r="E191" s="36">
        <v>0</v>
      </c>
      <c r="F191" s="48"/>
    </row>
    <row r="192" spans="1:24" ht="14.25" customHeight="1" thickBot="1" x14ac:dyDescent="0.3">
      <c r="A192" s="3"/>
      <c r="B192" s="99"/>
      <c r="C192" s="104"/>
      <c r="D192" s="70" t="s">
        <v>15</v>
      </c>
      <c r="E192" s="36">
        <v>0</v>
      </c>
      <c r="F192" s="48"/>
    </row>
    <row r="193" spans="1:6" ht="14.25" customHeight="1" thickBot="1" x14ac:dyDescent="0.3">
      <c r="A193" s="3"/>
      <c r="B193" s="102"/>
      <c r="C193" s="110"/>
      <c r="D193" s="71" t="s">
        <v>3</v>
      </c>
      <c r="E193" s="11">
        <f>SUM(E191:E192)</f>
        <v>0</v>
      </c>
      <c r="F193" s="49"/>
    </row>
    <row r="194" spans="1:6" ht="14.25" customHeight="1" thickTop="1" thickBot="1" x14ac:dyDescent="0.3">
      <c r="A194" s="3">
        <v>7.06</v>
      </c>
      <c r="B194" s="101">
        <v>59</v>
      </c>
      <c r="C194" s="85" t="s">
        <v>48</v>
      </c>
      <c r="D194" s="70" t="s">
        <v>14</v>
      </c>
      <c r="E194" s="36">
        <v>0</v>
      </c>
      <c r="F194" s="48"/>
    </row>
    <row r="195" spans="1:6" ht="14.25" customHeight="1" thickBot="1" x14ac:dyDescent="0.3">
      <c r="A195" s="3"/>
      <c r="B195" s="99"/>
      <c r="C195" s="86"/>
      <c r="D195" s="70" t="s">
        <v>15</v>
      </c>
      <c r="E195" s="36">
        <v>0</v>
      </c>
      <c r="F195" s="48"/>
    </row>
    <row r="196" spans="1:6" ht="14.25" customHeight="1" thickBot="1" x14ac:dyDescent="0.3">
      <c r="A196" s="3"/>
      <c r="B196" s="102"/>
      <c r="C196" s="87"/>
      <c r="D196" s="71" t="s">
        <v>3</v>
      </c>
      <c r="E196" s="11">
        <f>SUM(E194:E195)</f>
        <v>0</v>
      </c>
      <c r="F196" s="49"/>
    </row>
    <row r="197" spans="1:6" ht="14.25" customHeight="1" thickTop="1" thickBot="1" x14ac:dyDescent="0.3">
      <c r="A197" s="3">
        <v>7.07</v>
      </c>
      <c r="B197" s="101">
        <v>60</v>
      </c>
      <c r="C197" s="111" t="s">
        <v>44</v>
      </c>
      <c r="D197" s="70" t="s">
        <v>14</v>
      </c>
      <c r="E197" s="62">
        <v>0</v>
      </c>
      <c r="F197" s="48"/>
    </row>
    <row r="198" spans="1:6" ht="14.25" customHeight="1" thickBot="1" x14ac:dyDescent="0.3">
      <c r="A198" s="3"/>
      <c r="B198" s="99"/>
      <c r="C198" s="112"/>
      <c r="D198" s="70" t="s">
        <v>15</v>
      </c>
      <c r="E198" s="62">
        <v>0</v>
      </c>
      <c r="F198" s="48"/>
    </row>
    <row r="199" spans="1:6" ht="14.25" customHeight="1" thickBot="1" x14ac:dyDescent="0.3">
      <c r="A199" s="3"/>
      <c r="B199" s="102"/>
      <c r="C199" s="113"/>
      <c r="D199" s="71" t="s">
        <v>3</v>
      </c>
      <c r="E199" s="39">
        <f>SUM(E197:E198)</f>
        <v>0</v>
      </c>
      <c r="F199" s="49"/>
    </row>
    <row r="200" spans="1:6" ht="14.25" customHeight="1" thickTop="1" thickBot="1" x14ac:dyDescent="0.3">
      <c r="A200" s="3">
        <v>7.08</v>
      </c>
      <c r="B200" s="90">
        <v>61</v>
      </c>
      <c r="C200" s="85" t="s">
        <v>55</v>
      </c>
      <c r="D200" s="70" t="s">
        <v>14</v>
      </c>
      <c r="E200" s="62">
        <v>0</v>
      </c>
      <c r="F200" s="48"/>
    </row>
    <row r="201" spans="1:6" ht="14.25" customHeight="1" thickBot="1" x14ac:dyDescent="0.3">
      <c r="A201" s="3"/>
      <c r="B201" s="88"/>
      <c r="C201" s="86"/>
      <c r="D201" s="70" t="s">
        <v>15</v>
      </c>
      <c r="E201" s="62">
        <v>0</v>
      </c>
      <c r="F201" s="48"/>
    </row>
    <row r="202" spans="1:6" ht="14.25" customHeight="1" thickBot="1" x14ac:dyDescent="0.3">
      <c r="A202" s="3"/>
      <c r="B202" s="89"/>
      <c r="C202" s="87"/>
      <c r="D202" s="71" t="s">
        <v>3</v>
      </c>
      <c r="E202" s="39">
        <f>SUM(E200:E201)</f>
        <v>0</v>
      </c>
      <c r="F202" s="49"/>
    </row>
    <row r="203" spans="1:6" ht="14.25" customHeight="1" thickTop="1" thickBot="1" x14ac:dyDescent="0.3">
      <c r="A203" s="3">
        <v>7.09</v>
      </c>
      <c r="B203" s="101">
        <v>62</v>
      </c>
      <c r="C203" s="85" t="s">
        <v>89</v>
      </c>
      <c r="D203" s="70" t="s">
        <v>14</v>
      </c>
      <c r="E203" s="62">
        <v>0.23</v>
      </c>
      <c r="F203" s="43"/>
    </row>
    <row r="204" spans="1:6" ht="14.25" customHeight="1" thickBot="1" x14ac:dyDescent="0.3">
      <c r="A204" s="3"/>
      <c r="B204" s="99"/>
      <c r="C204" s="86"/>
      <c r="D204" s="70" t="s">
        <v>15</v>
      </c>
      <c r="E204" s="62">
        <v>0.5</v>
      </c>
      <c r="F204" s="43"/>
    </row>
    <row r="205" spans="1:6" ht="14.25" customHeight="1" thickBot="1" x14ac:dyDescent="0.3">
      <c r="A205" s="3"/>
      <c r="B205" s="102"/>
      <c r="C205" s="87"/>
      <c r="D205" s="71" t="s">
        <v>3</v>
      </c>
      <c r="E205" s="63">
        <v>0.24</v>
      </c>
      <c r="F205" s="38"/>
    </row>
    <row r="206" spans="1:6" ht="21.9" customHeight="1" thickTop="1" thickBot="1" x14ac:dyDescent="0.3">
      <c r="A206" s="2">
        <v>8</v>
      </c>
      <c r="B206" s="114" t="s">
        <v>36</v>
      </c>
      <c r="C206" s="115"/>
      <c r="D206" s="115"/>
      <c r="E206" s="115"/>
      <c r="F206" s="116"/>
    </row>
    <row r="207" spans="1:6" ht="14.25" customHeight="1" thickTop="1" thickBot="1" x14ac:dyDescent="0.3">
      <c r="A207" s="3">
        <v>8.01</v>
      </c>
      <c r="B207" s="98">
        <v>63</v>
      </c>
      <c r="C207" s="97" t="s">
        <v>37</v>
      </c>
      <c r="D207" s="70" t="s">
        <v>14</v>
      </c>
      <c r="E207" s="36">
        <v>77</v>
      </c>
      <c r="F207" s="48"/>
    </row>
    <row r="208" spans="1:6" ht="14.25" customHeight="1" thickBot="1" x14ac:dyDescent="0.3">
      <c r="A208" s="3"/>
      <c r="B208" s="99"/>
      <c r="C208" s="86"/>
      <c r="D208" s="70" t="s">
        <v>15</v>
      </c>
      <c r="E208" s="36">
        <v>4</v>
      </c>
      <c r="F208" s="48"/>
    </row>
    <row r="209" spans="1:6" ht="14.25" customHeight="1" thickBot="1" x14ac:dyDescent="0.3">
      <c r="A209" s="3"/>
      <c r="B209" s="102"/>
      <c r="C209" s="87"/>
      <c r="D209" s="71" t="s">
        <v>3</v>
      </c>
      <c r="E209" s="11">
        <f>SUM(E207:E208)</f>
        <v>81</v>
      </c>
      <c r="F209" s="49"/>
    </row>
    <row r="210" spans="1:6" ht="14.25" customHeight="1" thickTop="1" thickBot="1" x14ac:dyDescent="0.3">
      <c r="A210" s="3">
        <v>8.02</v>
      </c>
      <c r="B210" s="101">
        <v>64</v>
      </c>
      <c r="C210" s="85" t="s">
        <v>79</v>
      </c>
      <c r="D210" s="70" t="s">
        <v>14</v>
      </c>
      <c r="E210" s="36">
        <v>77</v>
      </c>
      <c r="F210" s="48"/>
    </row>
    <row r="211" spans="1:6" ht="14.25" customHeight="1" thickBot="1" x14ac:dyDescent="0.3">
      <c r="A211" s="3"/>
      <c r="B211" s="99"/>
      <c r="C211" s="86"/>
      <c r="D211" s="70" t="s">
        <v>15</v>
      </c>
      <c r="E211" s="36">
        <v>4</v>
      </c>
      <c r="F211" s="48"/>
    </row>
    <row r="212" spans="1:6" ht="14.25" customHeight="1" thickBot="1" x14ac:dyDescent="0.3">
      <c r="A212" s="3"/>
      <c r="B212" s="100"/>
      <c r="C212" s="92"/>
      <c r="D212" s="71" t="s">
        <v>3</v>
      </c>
      <c r="E212" s="11">
        <f>SUM(E210:E211)</f>
        <v>81</v>
      </c>
      <c r="F212" s="49"/>
    </row>
    <row r="213" spans="1:6" ht="14.25" customHeight="1" thickTop="1" thickBot="1" x14ac:dyDescent="0.3">
      <c r="A213" s="3">
        <v>8.0299999999999994</v>
      </c>
      <c r="B213" s="98">
        <v>65</v>
      </c>
      <c r="C213" s="97" t="s">
        <v>80</v>
      </c>
      <c r="D213" s="70" t="s">
        <v>14</v>
      </c>
      <c r="E213" s="36">
        <v>77</v>
      </c>
      <c r="F213" s="48"/>
    </row>
    <row r="214" spans="1:6" ht="14.25" customHeight="1" thickBot="1" x14ac:dyDescent="0.3">
      <c r="A214" s="3"/>
      <c r="B214" s="99"/>
      <c r="C214" s="86"/>
      <c r="D214" s="70" t="s">
        <v>15</v>
      </c>
      <c r="E214" s="36">
        <v>4</v>
      </c>
      <c r="F214" s="48"/>
    </row>
    <row r="215" spans="1:6" ht="14.25" customHeight="1" thickBot="1" x14ac:dyDescent="0.3">
      <c r="A215" s="3"/>
      <c r="B215" s="102"/>
      <c r="C215" s="87"/>
      <c r="D215" s="71" t="s">
        <v>3</v>
      </c>
      <c r="E215" s="11">
        <f>SUM(E213:E214)</f>
        <v>81</v>
      </c>
      <c r="F215" s="49"/>
    </row>
    <row r="216" spans="1:6" ht="14.25" customHeight="1" thickTop="1" thickBot="1" x14ac:dyDescent="0.3">
      <c r="A216" s="3">
        <v>8.0399999999999991</v>
      </c>
      <c r="B216" s="101">
        <v>66</v>
      </c>
      <c r="C216" s="85" t="s">
        <v>69</v>
      </c>
      <c r="D216" s="70" t="s">
        <v>14</v>
      </c>
      <c r="E216" s="36">
        <v>0</v>
      </c>
      <c r="F216" s="48"/>
    </row>
    <row r="217" spans="1:6" ht="14.25" customHeight="1" thickBot="1" x14ac:dyDescent="0.3">
      <c r="A217" s="3"/>
      <c r="B217" s="99"/>
      <c r="C217" s="86"/>
      <c r="D217" s="70" t="s">
        <v>15</v>
      </c>
      <c r="E217" s="36">
        <v>0</v>
      </c>
      <c r="F217" s="48"/>
    </row>
    <row r="218" spans="1:6" ht="14.25" customHeight="1" thickBot="1" x14ac:dyDescent="0.3">
      <c r="A218" s="3"/>
      <c r="B218" s="102"/>
      <c r="C218" s="87"/>
      <c r="D218" s="71" t="s">
        <v>3</v>
      </c>
      <c r="E218" s="11">
        <f>SUM(E216:E217)</f>
        <v>0</v>
      </c>
      <c r="F218" s="49"/>
    </row>
    <row r="219" spans="1:6" ht="14.25" customHeight="1" thickTop="1" thickBot="1" x14ac:dyDescent="0.3">
      <c r="A219" s="3">
        <v>8.0500000000000007</v>
      </c>
      <c r="B219" s="101">
        <v>67</v>
      </c>
      <c r="C219" s="85" t="s">
        <v>43</v>
      </c>
      <c r="D219" s="70" t="s">
        <v>14</v>
      </c>
      <c r="E219" s="36">
        <v>0</v>
      </c>
      <c r="F219" s="48"/>
    </row>
    <row r="220" spans="1:6" ht="14.25" customHeight="1" thickBot="1" x14ac:dyDescent="0.3">
      <c r="A220" s="3"/>
      <c r="B220" s="99"/>
      <c r="C220" s="86"/>
      <c r="D220" s="70" t="s">
        <v>15</v>
      </c>
      <c r="E220" s="36">
        <v>0</v>
      </c>
      <c r="F220" s="48"/>
    </row>
    <row r="221" spans="1:6" ht="14.25" customHeight="1" thickBot="1" x14ac:dyDescent="0.3">
      <c r="A221" s="3"/>
      <c r="B221" s="100"/>
      <c r="C221" s="92"/>
      <c r="D221" s="71" t="s">
        <v>3</v>
      </c>
      <c r="E221" s="11">
        <f>SUM(E219:E220)</f>
        <v>0</v>
      </c>
      <c r="F221" s="49"/>
    </row>
    <row r="222" spans="1:6" ht="14.25" customHeight="1" thickTop="1" thickBot="1" x14ac:dyDescent="0.3">
      <c r="A222" s="3">
        <v>8.06</v>
      </c>
      <c r="B222" s="98">
        <v>68</v>
      </c>
      <c r="C222" s="97" t="s">
        <v>44</v>
      </c>
      <c r="D222" s="70" t="s">
        <v>14</v>
      </c>
      <c r="E222" s="62">
        <v>0</v>
      </c>
      <c r="F222" s="48"/>
    </row>
    <row r="223" spans="1:6" ht="14.25" customHeight="1" thickBot="1" x14ac:dyDescent="0.3">
      <c r="A223" s="3"/>
      <c r="B223" s="99"/>
      <c r="C223" s="86"/>
      <c r="D223" s="70" t="s">
        <v>15</v>
      </c>
      <c r="E223" s="62">
        <v>0</v>
      </c>
      <c r="F223" s="48"/>
    </row>
    <row r="224" spans="1:6" ht="14.25" customHeight="1" thickBot="1" x14ac:dyDescent="0.3">
      <c r="A224" s="3"/>
      <c r="B224" s="100"/>
      <c r="C224" s="92"/>
      <c r="D224" s="71" t="s">
        <v>3</v>
      </c>
      <c r="E224" s="39">
        <f>SUM(E222:E223)</f>
        <v>0</v>
      </c>
      <c r="F224" s="49"/>
    </row>
    <row r="225" spans="1:6" ht="14.25" customHeight="1" thickTop="1" thickBot="1" x14ac:dyDescent="0.3">
      <c r="A225" s="3">
        <v>8.07</v>
      </c>
      <c r="B225" s="96">
        <v>69</v>
      </c>
      <c r="C225" s="97" t="s">
        <v>55</v>
      </c>
      <c r="D225" s="70" t="s">
        <v>14</v>
      </c>
      <c r="E225" s="62">
        <v>0</v>
      </c>
      <c r="F225" s="48"/>
    </row>
    <row r="226" spans="1:6" ht="14.25" customHeight="1" thickBot="1" x14ac:dyDescent="0.3">
      <c r="A226" s="3"/>
      <c r="B226" s="88"/>
      <c r="C226" s="86"/>
      <c r="D226" s="70" t="s">
        <v>15</v>
      </c>
      <c r="E226" s="62">
        <v>0</v>
      </c>
      <c r="F226" s="48"/>
    </row>
    <row r="227" spans="1:6" ht="14.25" customHeight="1" thickBot="1" x14ac:dyDescent="0.3">
      <c r="A227" s="3"/>
      <c r="B227" s="89"/>
      <c r="C227" s="87"/>
      <c r="D227" s="71" t="s">
        <v>3</v>
      </c>
      <c r="E227" s="39">
        <f>SUM(E225:E226)</f>
        <v>0</v>
      </c>
      <c r="F227" s="49"/>
    </row>
    <row r="228" spans="1:6" ht="14.25" customHeight="1" thickTop="1" thickBot="1" x14ac:dyDescent="0.3">
      <c r="A228" s="3">
        <v>8.08</v>
      </c>
      <c r="B228" s="101">
        <v>70</v>
      </c>
      <c r="C228" s="111" t="s">
        <v>90</v>
      </c>
      <c r="D228" s="70" t="s">
        <v>14</v>
      </c>
      <c r="E228" s="62">
        <v>2.74</v>
      </c>
      <c r="F228" s="43"/>
    </row>
    <row r="229" spans="1:6" ht="14.25" customHeight="1" thickBot="1" x14ac:dyDescent="0.3">
      <c r="A229" s="3"/>
      <c r="B229" s="99"/>
      <c r="C229" s="112"/>
      <c r="D229" s="70" t="s">
        <v>15</v>
      </c>
      <c r="E229" s="62">
        <v>2.75</v>
      </c>
      <c r="F229" s="43"/>
    </row>
    <row r="230" spans="1:6" ht="14.25" customHeight="1" thickBot="1" x14ac:dyDescent="0.3">
      <c r="A230" s="3"/>
      <c r="B230" s="100"/>
      <c r="C230" s="121"/>
      <c r="D230" s="71" t="s">
        <v>3</v>
      </c>
      <c r="E230" s="63">
        <v>2.74</v>
      </c>
      <c r="F230" s="37"/>
    </row>
    <row r="231" spans="1:6" ht="21.9" customHeight="1" thickTop="1" thickBot="1" x14ac:dyDescent="0.3">
      <c r="A231" s="2">
        <v>9</v>
      </c>
      <c r="B231" s="125" t="s">
        <v>91</v>
      </c>
      <c r="C231" s="126"/>
      <c r="D231" s="126"/>
      <c r="E231" s="126"/>
      <c r="F231" s="127"/>
    </row>
    <row r="232" spans="1:6" ht="14.25" customHeight="1" thickTop="1" thickBot="1" x14ac:dyDescent="0.3">
      <c r="A232" s="3">
        <v>9.01</v>
      </c>
      <c r="B232" s="90">
        <v>71</v>
      </c>
      <c r="C232" s="85" t="s">
        <v>16</v>
      </c>
      <c r="D232" s="70" t="s">
        <v>14</v>
      </c>
      <c r="E232" s="36">
        <v>1</v>
      </c>
      <c r="F232" s="48"/>
    </row>
    <row r="233" spans="1:6" ht="14.25" customHeight="1" thickBot="1" x14ac:dyDescent="0.3">
      <c r="A233" s="3"/>
      <c r="B233" s="88"/>
      <c r="C233" s="86"/>
      <c r="D233" s="70" t="s">
        <v>15</v>
      </c>
      <c r="E233" s="36">
        <v>0</v>
      </c>
      <c r="F233" s="48"/>
    </row>
    <row r="234" spans="1:6" ht="14.25" customHeight="1" thickBot="1" x14ac:dyDescent="0.3">
      <c r="A234" s="3"/>
      <c r="B234" s="91"/>
      <c r="C234" s="92"/>
      <c r="D234" s="71" t="s">
        <v>3</v>
      </c>
      <c r="E234" s="11">
        <f>SUM(E232:E233)</f>
        <v>1</v>
      </c>
      <c r="F234" s="49"/>
    </row>
    <row r="235" spans="1:6" ht="14.25" customHeight="1" thickTop="1" thickBot="1" x14ac:dyDescent="0.3">
      <c r="A235" s="3">
        <v>9.02</v>
      </c>
      <c r="B235" s="96">
        <v>72</v>
      </c>
      <c r="C235" s="97" t="s">
        <v>18</v>
      </c>
      <c r="D235" s="70" t="s">
        <v>14</v>
      </c>
      <c r="E235" s="36">
        <v>0</v>
      </c>
      <c r="F235" s="48"/>
    </row>
    <row r="236" spans="1:6" ht="14.25" customHeight="1" thickBot="1" x14ac:dyDescent="0.3">
      <c r="A236" s="3"/>
      <c r="B236" s="88"/>
      <c r="C236" s="86"/>
      <c r="D236" s="70" t="s">
        <v>15</v>
      </c>
      <c r="E236" s="36">
        <v>0</v>
      </c>
      <c r="F236" s="48"/>
    </row>
    <row r="237" spans="1:6" ht="14.25" customHeight="1" thickBot="1" x14ac:dyDescent="0.3">
      <c r="A237" s="3"/>
      <c r="B237" s="89"/>
      <c r="C237" s="87"/>
      <c r="D237" s="71" t="s">
        <v>3</v>
      </c>
      <c r="E237" s="11">
        <f>SUM(E235:E236)</f>
        <v>0</v>
      </c>
      <c r="F237" s="49"/>
    </row>
    <row r="238" spans="1:6" ht="14.25" customHeight="1" thickTop="1" thickBot="1" x14ac:dyDescent="0.3">
      <c r="A238" s="3">
        <v>9.0299999999999994</v>
      </c>
      <c r="B238" s="90">
        <v>73</v>
      </c>
      <c r="C238" s="85" t="s">
        <v>19</v>
      </c>
      <c r="D238" s="70" t="s">
        <v>14</v>
      </c>
      <c r="E238" s="36">
        <v>1</v>
      </c>
      <c r="F238" s="48"/>
    </row>
    <row r="239" spans="1:6" ht="14.25" customHeight="1" thickBot="1" x14ac:dyDescent="0.3">
      <c r="A239" s="3"/>
      <c r="B239" s="88"/>
      <c r="C239" s="86"/>
      <c r="D239" s="70" t="s">
        <v>73</v>
      </c>
      <c r="E239" s="36">
        <v>0</v>
      </c>
      <c r="F239" s="48"/>
    </row>
    <row r="240" spans="1:6" ht="14.25" customHeight="1" thickBot="1" x14ac:dyDescent="0.3">
      <c r="A240" s="3"/>
      <c r="B240" s="91"/>
      <c r="C240" s="92"/>
      <c r="D240" s="71" t="s">
        <v>3</v>
      </c>
      <c r="E240" s="11">
        <f>SUM(E238:E239)</f>
        <v>1</v>
      </c>
      <c r="F240" s="49"/>
    </row>
    <row r="241" spans="1:6" ht="14.25" customHeight="1" thickTop="1" thickBot="1" x14ac:dyDescent="0.3">
      <c r="A241" s="3">
        <v>9.0399999999999991</v>
      </c>
      <c r="B241" s="96">
        <v>74</v>
      </c>
      <c r="C241" s="97" t="s">
        <v>54</v>
      </c>
      <c r="D241" s="70" t="s">
        <v>14</v>
      </c>
      <c r="E241" s="36">
        <v>0</v>
      </c>
      <c r="F241" s="48"/>
    </row>
    <row r="242" spans="1:6" ht="14.25" customHeight="1" thickBot="1" x14ac:dyDescent="0.3">
      <c r="A242" s="3"/>
      <c r="B242" s="88"/>
      <c r="C242" s="86"/>
      <c r="D242" s="70" t="s">
        <v>15</v>
      </c>
      <c r="E242" s="36">
        <v>0</v>
      </c>
      <c r="F242" s="48"/>
    </row>
    <row r="243" spans="1:6" ht="14.25" customHeight="1" thickBot="1" x14ac:dyDescent="0.3">
      <c r="A243" s="3"/>
      <c r="B243" s="91"/>
      <c r="C243" s="92"/>
      <c r="D243" s="71" t="s">
        <v>3</v>
      </c>
      <c r="E243" s="11">
        <f>SUM(E241:E242)</f>
        <v>0</v>
      </c>
      <c r="F243" s="49"/>
    </row>
    <row r="244" spans="1:6" ht="14.25" customHeight="1" thickTop="1" thickBot="1" x14ac:dyDescent="0.3">
      <c r="A244" s="3">
        <v>9.0500000000000007</v>
      </c>
      <c r="B244" s="98">
        <v>75</v>
      </c>
      <c r="C244" s="97" t="s">
        <v>43</v>
      </c>
      <c r="D244" s="70" t="s">
        <v>14</v>
      </c>
      <c r="E244" s="36">
        <v>0</v>
      </c>
      <c r="F244" s="48"/>
    </row>
    <row r="245" spans="1:6" ht="14.25" customHeight="1" thickBot="1" x14ac:dyDescent="0.3">
      <c r="A245" s="3"/>
      <c r="B245" s="99"/>
      <c r="C245" s="86"/>
      <c r="D245" s="73" t="s">
        <v>15</v>
      </c>
      <c r="E245" s="61">
        <v>0</v>
      </c>
      <c r="F245" s="50"/>
    </row>
    <row r="246" spans="1:6" ht="14.25" customHeight="1" thickTop="1" thickBot="1" x14ac:dyDescent="0.3">
      <c r="A246" s="3"/>
      <c r="B246" s="100"/>
      <c r="C246" s="92"/>
      <c r="D246" s="71" t="s">
        <v>3</v>
      </c>
      <c r="E246" s="11">
        <f>SUM(E244:E245)</f>
        <v>0</v>
      </c>
      <c r="F246" s="49"/>
    </row>
    <row r="247" spans="1:6" ht="14.25" customHeight="1" thickTop="1" thickBot="1" x14ac:dyDescent="0.3">
      <c r="A247" s="3">
        <v>9.06</v>
      </c>
      <c r="B247" s="98">
        <v>76</v>
      </c>
      <c r="C247" s="97" t="s">
        <v>44</v>
      </c>
      <c r="D247" s="70" t="s">
        <v>14</v>
      </c>
      <c r="E247" s="62">
        <v>0</v>
      </c>
      <c r="F247" s="48"/>
    </row>
    <row r="248" spans="1:6" ht="14.25" customHeight="1" thickBot="1" x14ac:dyDescent="0.3">
      <c r="A248" s="3"/>
      <c r="B248" s="99"/>
      <c r="C248" s="86"/>
      <c r="D248" s="70" t="s">
        <v>15</v>
      </c>
      <c r="E248" s="62">
        <v>0</v>
      </c>
      <c r="F248" s="48"/>
    </row>
    <row r="249" spans="1:6" ht="14.25" customHeight="1" thickBot="1" x14ac:dyDescent="0.3">
      <c r="A249" s="3"/>
      <c r="B249" s="100"/>
      <c r="C249" s="92"/>
      <c r="D249" s="71" t="s">
        <v>3</v>
      </c>
      <c r="E249" s="39">
        <f>SUM(E247:E248)</f>
        <v>0</v>
      </c>
      <c r="F249" s="49"/>
    </row>
    <row r="250" spans="1:6" ht="14.25" customHeight="1" thickTop="1" thickBot="1" x14ac:dyDescent="0.3">
      <c r="A250" s="3">
        <v>9.07</v>
      </c>
      <c r="B250" s="96">
        <v>77</v>
      </c>
      <c r="C250" s="97" t="s">
        <v>55</v>
      </c>
      <c r="D250" s="70" t="s">
        <v>14</v>
      </c>
      <c r="E250" s="62">
        <v>0</v>
      </c>
      <c r="F250" s="48"/>
    </row>
    <row r="251" spans="1:6" ht="14.25" customHeight="1" thickBot="1" x14ac:dyDescent="0.3">
      <c r="A251" s="3"/>
      <c r="B251" s="88"/>
      <c r="C251" s="86"/>
      <c r="D251" s="70" t="s">
        <v>15</v>
      </c>
      <c r="E251" s="62">
        <v>0</v>
      </c>
      <c r="F251" s="48"/>
    </row>
    <row r="252" spans="1:6" ht="14.25" customHeight="1" thickBot="1" x14ac:dyDescent="0.3">
      <c r="A252" s="3"/>
      <c r="B252" s="91"/>
      <c r="C252" s="92"/>
      <c r="D252" s="71" t="s">
        <v>3</v>
      </c>
      <c r="E252" s="39">
        <f>SUM(E250:E251)</f>
        <v>0</v>
      </c>
      <c r="F252" s="49"/>
    </row>
    <row r="253" spans="1:6" ht="14.25" customHeight="1" thickTop="1" thickBot="1" x14ac:dyDescent="0.3">
      <c r="A253" s="3">
        <v>9.08</v>
      </c>
      <c r="B253" s="98">
        <v>78</v>
      </c>
      <c r="C253" s="109" t="s">
        <v>87</v>
      </c>
      <c r="D253" s="70" t="s">
        <v>14</v>
      </c>
      <c r="E253" s="62">
        <v>3</v>
      </c>
      <c r="F253" s="43"/>
    </row>
    <row r="254" spans="1:6" ht="14.25" customHeight="1" thickBot="1" x14ac:dyDescent="0.3">
      <c r="A254" s="3"/>
      <c r="B254" s="99"/>
      <c r="C254" s="104"/>
      <c r="D254" s="70" t="s">
        <v>15</v>
      </c>
      <c r="E254" s="62">
        <v>0</v>
      </c>
      <c r="F254" s="43"/>
    </row>
    <row r="255" spans="1:6" ht="14.25" customHeight="1" thickBot="1" x14ac:dyDescent="0.3">
      <c r="A255" s="3"/>
      <c r="B255" s="100"/>
      <c r="C255" s="105"/>
      <c r="D255" s="71" t="s">
        <v>3</v>
      </c>
      <c r="E255" s="63">
        <v>3</v>
      </c>
      <c r="F255" s="37"/>
    </row>
    <row r="256" spans="1:6" ht="21.9" customHeight="1" thickTop="1" thickBot="1" x14ac:dyDescent="0.3">
      <c r="A256" s="2">
        <v>10</v>
      </c>
      <c r="B256" s="125" t="s">
        <v>70</v>
      </c>
      <c r="C256" s="126"/>
      <c r="D256" s="126"/>
      <c r="E256" s="126"/>
      <c r="F256" s="127"/>
    </row>
    <row r="257" spans="1:6" ht="14.25" customHeight="1" thickTop="1" thickBot="1" x14ac:dyDescent="0.3">
      <c r="A257" s="3">
        <v>10.01</v>
      </c>
      <c r="B257" s="90">
        <v>79</v>
      </c>
      <c r="C257" s="85" t="s">
        <v>16</v>
      </c>
      <c r="D257" s="70" t="s">
        <v>14</v>
      </c>
      <c r="E257" s="36">
        <v>3585</v>
      </c>
      <c r="F257" s="48"/>
    </row>
    <row r="258" spans="1:6" ht="14.25" customHeight="1" thickBot="1" x14ac:dyDescent="0.3">
      <c r="A258" s="3"/>
      <c r="B258" s="88"/>
      <c r="C258" s="86"/>
      <c r="D258" s="70" t="s">
        <v>15</v>
      </c>
      <c r="E258" s="36">
        <v>275</v>
      </c>
      <c r="F258" s="48"/>
    </row>
    <row r="259" spans="1:6" ht="14.25" customHeight="1" thickBot="1" x14ac:dyDescent="0.3">
      <c r="A259" s="3"/>
      <c r="B259" s="91"/>
      <c r="C259" s="92"/>
      <c r="D259" s="71" t="s">
        <v>3</v>
      </c>
      <c r="E259" s="11">
        <f>SUM(E257:E258)</f>
        <v>3860</v>
      </c>
      <c r="F259" s="49"/>
    </row>
    <row r="260" spans="1:6" ht="14.25" customHeight="1" thickTop="1" thickBot="1" x14ac:dyDescent="0.3">
      <c r="A260" s="3">
        <v>10.02</v>
      </c>
      <c r="B260" s="96">
        <v>80</v>
      </c>
      <c r="C260" s="97" t="s">
        <v>18</v>
      </c>
      <c r="D260" s="70" t="s">
        <v>14</v>
      </c>
      <c r="E260" s="36">
        <v>27</v>
      </c>
      <c r="F260" s="48"/>
    </row>
    <row r="261" spans="1:6" ht="14.25" customHeight="1" thickBot="1" x14ac:dyDescent="0.3">
      <c r="A261" s="3"/>
      <c r="B261" s="88"/>
      <c r="C261" s="86"/>
      <c r="D261" s="70" t="s">
        <v>15</v>
      </c>
      <c r="E261" s="36">
        <v>0</v>
      </c>
      <c r="F261" s="48"/>
    </row>
    <row r="262" spans="1:6" ht="14.25" customHeight="1" thickBot="1" x14ac:dyDescent="0.3">
      <c r="A262" s="3"/>
      <c r="B262" s="91"/>
      <c r="C262" s="92"/>
      <c r="D262" s="71" t="s">
        <v>3</v>
      </c>
      <c r="E262" s="11">
        <f>SUM(E260:E261)</f>
        <v>27</v>
      </c>
      <c r="F262" s="49"/>
    </row>
    <row r="263" spans="1:6" ht="14.25" customHeight="1" thickTop="1" thickBot="1" x14ac:dyDescent="0.3">
      <c r="A263" s="3">
        <v>10.029999999999999</v>
      </c>
      <c r="B263" s="96">
        <v>81</v>
      </c>
      <c r="C263" s="97" t="s">
        <v>21</v>
      </c>
      <c r="D263" s="70" t="s">
        <v>14</v>
      </c>
      <c r="E263" s="36">
        <v>3558</v>
      </c>
      <c r="F263" s="48"/>
    </row>
    <row r="264" spans="1:6" ht="14.25" customHeight="1" thickBot="1" x14ac:dyDescent="0.3">
      <c r="A264" s="3"/>
      <c r="B264" s="88"/>
      <c r="C264" s="86"/>
      <c r="D264" s="70" t="s">
        <v>15</v>
      </c>
      <c r="E264" s="36">
        <v>275</v>
      </c>
      <c r="F264" s="48"/>
    </row>
    <row r="265" spans="1:6" ht="14.25" customHeight="1" thickBot="1" x14ac:dyDescent="0.3">
      <c r="A265" s="3"/>
      <c r="B265" s="91"/>
      <c r="C265" s="92"/>
      <c r="D265" s="71" t="s">
        <v>3</v>
      </c>
      <c r="E265" s="11">
        <f>SUM(E263:E264)</f>
        <v>3833</v>
      </c>
      <c r="F265" s="49"/>
    </row>
    <row r="266" spans="1:6" ht="14.25" customHeight="1" thickTop="1" thickBot="1" x14ac:dyDescent="0.3">
      <c r="A266" s="3">
        <v>10.039999999999999</v>
      </c>
      <c r="B266" s="96">
        <v>82</v>
      </c>
      <c r="C266" s="97" t="s">
        <v>59</v>
      </c>
      <c r="D266" s="70" t="s">
        <v>14</v>
      </c>
      <c r="E266" s="36">
        <v>0</v>
      </c>
      <c r="F266" s="48"/>
    </row>
    <row r="267" spans="1:6" ht="14.25" customHeight="1" thickBot="1" x14ac:dyDescent="0.3">
      <c r="A267" s="3"/>
      <c r="B267" s="88"/>
      <c r="C267" s="86"/>
      <c r="D267" s="70" t="s">
        <v>15</v>
      </c>
      <c r="E267" s="36">
        <v>0</v>
      </c>
      <c r="F267" s="48"/>
    </row>
    <row r="268" spans="1:6" ht="14.25" customHeight="1" thickBot="1" x14ac:dyDescent="0.3">
      <c r="A268" s="3"/>
      <c r="B268" s="91"/>
      <c r="C268" s="92"/>
      <c r="D268" s="71" t="s">
        <v>3</v>
      </c>
      <c r="E268" s="11">
        <f>SUM(E266:E267)</f>
        <v>0</v>
      </c>
      <c r="F268" s="49"/>
    </row>
    <row r="269" spans="1:6" ht="14.25" customHeight="1" thickTop="1" thickBot="1" x14ac:dyDescent="0.3">
      <c r="A269" s="3">
        <v>10.050000000000001</v>
      </c>
      <c r="B269" s="98">
        <v>83</v>
      </c>
      <c r="C269" s="120" t="s">
        <v>43</v>
      </c>
      <c r="D269" s="70" t="s">
        <v>14</v>
      </c>
      <c r="E269" s="36">
        <v>0</v>
      </c>
      <c r="F269" s="48"/>
    </row>
    <row r="270" spans="1:6" ht="14.25" customHeight="1" thickBot="1" x14ac:dyDescent="0.3">
      <c r="A270" s="3"/>
      <c r="B270" s="99"/>
      <c r="C270" s="112"/>
      <c r="D270" s="70" t="s">
        <v>15</v>
      </c>
      <c r="E270" s="36">
        <v>0</v>
      </c>
      <c r="F270" s="48"/>
    </row>
    <row r="271" spans="1:6" ht="14.25" customHeight="1" thickBot="1" x14ac:dyDescent="0.3">
      <c r="A271" s="3"/>
      <c r="B271" s="100"/>
      <c r="C271" s="121"/>
      <c r="D271" s="71" t="s">
        <v>3</v>
      </c>
      <c r="E271" s="11">
        <f>SUM(E269:E270)</f>
        <v>0</v>
      </c>
      <c r="F271" s="49"/>
    </row>
    <row r="272" spans="1:6" ht="14.25" customHeight="1" thickTop="1" thickBot="1" x14ac:dyDescent="0.3">
      <c r="A272" s="3">
        <v>10.06</v>
      </c>
      <c r="B272" s="98">
        <v>84</v>
      </c>
      <c r="C272" s="120" t="s">
        <v>44</v>
      </c>
      <c r="D272" s="70" t="s">
        <v>14</v>
      </c>
      <c r="E272" s="62">
        <v>0</v>
      </c>
      <c r="F272" s="48"/>
    </row>
    <row r="273" spans="1:6" ht="14.25" customHeight="1" thickBot="1" x14ac:dyDescent="0.3">
      <c r="A273" s="3"/>
      <c r="B273" s="99"/>
      <c r="C273" s="112"/>
      <c r="D273" s="70" t="s">
        <v>15</v>
      </c>
      <c r="E273" s="62">
        <v>0</v>
      </c>
      <c r="F273" s="48"/>
    </row>
    <row r="274" spans="1:6" ht="14.25" customHeight="1" thickBot="1" x14ac:dyDescent="0.3">
      <c r="A274" s="3"/>
      <c r="B274" s="100"/>
      <c r="C274" s="121"/>
      <c r="D274" s="71" t="s">
        <v>3</v>
      </c>
      <c r="E274" s="39">
        <f>SUM(E272:E273)</f>
        <v>0</v>
      </c>
      <c r="F274" s="49"/>
    </row>
    <row r="275" spans="1:6" ht="14.25" customHeight="1" thickTop="1" thickBot="1" x14ac:dyDescent="0.3">
      <c r="A275" s="3">
        <v>10.07</v>
      </c>
      <c r="B275" s="96">
        <v>85</v>
      </c>
      <c r="C275" s="97" t="s">
        <v>55</v>
      </c>
      <c r="D275" s="70" t="s">
        <v>14</v>
      </c>
      <c r="E275" s="62">
        <v>0</v>
      </c>
      <c r="F275" s="48"/>
    </row>
    <row r="276" spans="1:6" ht="14.25" customHeight="1" thickBot="1" x14ac:dyDescent="0.3">
      <c r="A276" s="3"/>
      <c r="B276" s="88"/>
      <c r="C276" s="86"/>
      <c r="D276" s="70" t="s">
        <v>15</v>
      </c>
      <c r="E276" s="62">
        <v>0</v>
      </c>
      <c r="F276" s="48"/>
    </row>
    <row r="277" spans="1:6" ht="14.25" customHeight="1" thickBot="1" x14ac:dyDescent="0.3">
      <c r="A277" s="3"/>
      <c r="B277" s="89"/>
      <c r="C277" s="87"/>
      <c r="D277" s="71" t="s">
        <v>3</v>
      </c>
      <c r="E277" s="39">
        <f>SUM(E275:E276)</f>
        <v>0</v>
      </c>
      <c r="F277" s="49"/>
    </row>
    <row r="278" spans="1:6" ht="14.25" customHeight="1" thickTop="1" thickBot="1" x14ac:dyDescent="0.3">
      <c r="A278" s="3">
        <v>10.08</v>
      </c>
      <c r="B278" s="101">
        <v>86</v>
      </c>
      <c r="C278" s="103" t="s">
        <v>87</v>
      </c>
      <c r="D278" s="70" t="s">
        <v>14</v>
      </c>
      <c r="E278" s="62">
        <v>2.94</v>
      </c>
      <c r="F278" s="43"/>
    </row>
    <row r="279" spans="1:6" ht="14.25" customHeight="1" thickBot="1" x14ac:dyDescent="0.3">
      <c r="A279" s="3"/>
      <c r="B279" s="99"/>
      <c r="C279" s="104"/>
      <c r="D279" s="70" t="s">
        <v>15</v>
      </c>
      <c r="E279" s="62">
        <v>3.49</v>
      </c>
      <c r="F279" s="43"/>
    </row>
    <row r="280" spans="1:6" ht="14.25" customHeight="1" thickBot="1" x14ac:dyDescent="0.3">
      <c r="A280" s="3"/>
      <c r="B280" s="100"/>
      <c r="C280" s="105"/>
      <c r="D280" s="71" t="s">
        <v>3</v>
      </c>
      <c r="E280" s="63">
        <v>2.98</v>
      </c>
      <c r="F280" s="37"/>
    </row>
    <row r="281" spans="1:6" ht="21.9" customHeight="1" thickTop="1" thickBot="1" x14ac:dyDescent="0.3">
      <c r="A281" s="2">
        <v>11</v>
      </c>
      <c r="B281" s="93" t="s">
        <v>4</v>
      </c>
      <c r="C281" s="94"/>
      <c r="D281" s="94"/>
      <c r="E281" s="94"/>
      <c r="F281" s="95"/>
    </row>
    <row r="282" spans="1:6" ht="14.25" customHeight="1" thickTop="1" thickBot="1" x14ac:dyDescent="0.3">
      <c r="A282" s="3">
        <v>11.01</v>
      </c>
      <c r="B282" s="98">
        <v>87</v>
      </c>
      <c r="C282" s="97" t="s">
        <v>39</v>
      </c>
      <c r="D282" s="70" t="s">
        <v>14</v>
      </c>
      <c r="E282" s="36">
        <v>12386</v>
      </c>
      <c r="F282" s="48"/>
    </row>
    <row r="283" spans="1:6" ht="14.25" customHeight="1" thickBot="1" x14ac:dyDescent="0.3">
      <c r="A283" s="3"/>
      <c r="B283" s="99"/>
      <c r="C283" s="86"/>
      <c r="D283" s="70" t="s">
        <v>15</v>
      </c>
      <c r="E283" s="36">
        <v>0</v>
      </c>
      <c r="F283" s="48"/>
    </row>
    <row r="284" spans="1:6" ht="14.25" customHeight="1" thickBot="1" x14ac:dyDescent="0.3">
      <c r="A284" s="3"/>
      <c r="B284" s="100"/>
      <c r="C284" s="92"/>
      <c r="D284" s="71" t="s">
        <v>3</v>
      </c>
      <c r="E284" s="11">
        <f>SUM(E282:E283)</f>
        <v>12386</v>
      </c>
      <c r="F284" s="49"/>
    </row>
    <row r="285" spans="1:6" ht="14.25" customHeight="1" thickTop="1" thickBot="1" x14ac:dyDescent="0.3">
      <c r="A285" s="3">
        <v>11.02</v>
      </c>
      <c r="B285" s="98">
        <v>88</v>
      </c>
      <c r="C285" s="97" t="s">
        <v>49</v>
      </c>
      <c r="D285" s="70" t="s">
        <v>14</v>
      </c>
      <c r="E285" s="36">
        <v>6507</v>
      </c>
      <c r="F285" s="48"/>
    </row>
    <row r="286" spans="1:6" ht="14.25" customHeight="1" thickBot="1" x14ac:dyDescent="0.3">
      <c r="A286" s="3"/>
      <c r="B286" s="99"/>
      <c r="C286" s="86"/>
      <c r="D286" s="70" t="s">
        <v>15</v>
      </c>
      <c r="E286" s="36">
        <v>404</v>
      </c>
      <c r="F286" s="48"/>
    </row>
    <row r="287" spans="1:6" ht="14.25" customHeight="1" thickBot="1" x14ac:dyDescent="0.3">
      <c r="A287" s="3"/>
      <c r="B287" s="100"/>
      <c r="C287" s="92"/>
      <c r="D287" s="71" t="s">
        <v>3</v>
      </c>
      <c r="E287" s="11">
        <f>SUM(E285:E286)</f>
        <v>6911</v>
      </c>
      <c r="F287" s="49"/>
    </row>
    <row r="288" spans="1:6" ht="14.25" customHeight="1" thickTop="1" thickBot="1" x14ac:dyDescent="0.3">
      <c r="A288" s="3">
        <v>11.03</v>
      </c>
      <c r="B288" s="98">
        <v>89</v>
      </c>
      <c r="C288" s="109" t="s">
        <v>81</v>
      </c>
      <c r="D288" s="70" t="s">
        <v>14</v>
      </c>
      <c r="E288" s="36">
        <v>6131</v>
      </c>
      <c r="F288" s="48"/>
    </row>
    <row r="289" spans="1:6" ht="14.25" customHeight="1" thickBot="1" x14ac:dyDescent="0.3">
      <c r="A289" s="3"/>
      <c r="B289" s="99"/>
      <c r="C289" s="104"/>
      <c r="D289" s="70" t="s">
        <v>15</v>
      </c>
      <c r="E289" s="36">
        <v>371</v>
      </c>
      <c r="F289" s="48"/>
    </row>
    <row r="290" spans="1:6" ht="14.25" customHeight="1" thickBot="1" x14ac:dyDescent="0.3">
      <c r="A290" s="3"/>
      <c r="B290" s="100"/>
      <c r="C290" s="105"/>
      <c r="D290" s="71" t="s">
        <v>3</v>
      </c>
      <c r="E290" s="11">
        <f>SUM(E288:E289)</f>
        <v>6502</v>
      </c>
      <c r="F290" s="49"/>
    </row>
    <row r="291" spans="1:6" ht="14.25" customHeight="1" thickTop="1" thickBot="1" x14ac:dyDescent="0.3">
      <c r="A291" s="3">
        <v>11.04</v>
      </c>
      <c r="B291" s="98">
        <v>90</v>
      </c>
      <c r="C291" s="109" t="s">
        <v>82</v>
      </c>
      <c r="D291" s="70" t="s">
        <v>14</v>
      </c>
      <c r="E291" s="36">
        <v>6109</v>
      </c>
      <c r="F291" s="48"/>
    </row>
    <row r="292" spans="1:6" ht="14.25" customHeight="1" thickBot="1" x14ac:dyDescent="0.3">
      <c r="A292" s="3"/>
      <c r="B292" s="99"/>
      <c r="C292" s="104"/>
      <c r="D292" s="70" t="s">
        <v>15</v>
      </c>
      <c r="E292" s="36">
        <v>370</v>
      </c>
      <c r="F292" s="48"/>
    </row>
    <row r="293" spans="1:6" ht="14.25" customHeight="1" thickBot="1" x14ac:dyDescent="0.3">
      <c r="A293" s="3"/>
      <c r="B293" s="100"/>
      <c r="C293" s="105"/>
      <c r="D293" s="71" t="s">
        <v>3</v>
      </c>
      <c r="E293" s="11">
        <f>SUM(E291:E292)</f>
        <v>6479</v>
      </c>
      <c r="F293" s="49"/>
    </row>
    <row r="294" spans="1:6" ht="14.25" customHeight="1" thickTop="1" thickBot="1" x14ac:dyDescent="0.3">
      <c r="A294" s="3">
        <v>11.05</v>
      </c>
      <c r="B294" s="98">
        <v>91</v>
      </c>
      <c r="C294" s="109" t="s">
        <v>83</v>
      </c>
      <c r="D294" s="70" t="s">
        <v>14</v>
      </c>
      <c r="E294" s="36">
        <v>22</v>
      </c>
      <c r="F294" s="48"/>
    </row>
    <row r="295" spans="1:6" ht="14.25" customHeight="1" thickBot="1" x14ac:dyDescent="0.3">
      <c r="A295" s="3"/>
      <c r="B295" s="99"/>
      <c r="C295" s="104"/>
      <c r="D295" s="70" t="s">
        <v>15</v>
      </c>
      <c r="E295" s="36">
        <v>1</v>
      </c>
      <c r="F295" s="48"/>
    </row>
    <row r="296" spans="1:6" ht="14.25" customHeight="1" thickBot="1" x14ac:dyDescent="0.3">
      <c r="A296" s="3"/>
      <c r="B296" s="100"/>
      <c r="C296" s="105"/>
      <c r="D296" s="71" t="s">
        <v>3</v>
      </c>
      <c r="E296" s="11">
        <f>SUM(E294:E295)</f>
        <v>23</v>
      </c>
      <c r="F296" s="49"/>
    </row>
    <row r="297" spans="1:6" ht="14.25" customHeight="1" thickTop="1" thickBot="1" x14ac:dyDescent="0.3">
      <c r="A297" s="3">
        <v>11.06</v>
      </c>
      <c r="B297" s="98">
        <v>92</v>
      </c>
      <c r="C297" s="97" t="s">
        <v>50</v>
      </c>
      <c r="D297" s="70" t="s">
        <v>14</v>
      </c>
      <c r="E297" s="36">
        <v>0</v>
      </c>
      <c r="F297" s="48"/>
    </row>
    <row r="298" spans="1:6" ht="14.25" customHeight="1" thickBot="1" x14ac:dyDescent="0.3">
      <c r="A298" s="3"/>
      <c r="B298" s="99"/>
      <c r="C298" s="86"/>
      <c r="D298" s="70" t="s">
        <v>15</v>
      </c>
      <c r="E298" s="36">
        <v>0</v>
      </c>
      <c r="F298" s="48"/>
    </row>
    <row r="299" spans="1:6" ht="14.25" customHeight="1" thickBot="1" x14ac:dyDescent="0.3">
      <c r="A299" s="3"/>
      <c r="B299" s="100"/>
      <c r="C299" s="92"/>
      <c r="D299" s="71" t="s">
        <v>3</v>
      </c>
      <c r="E299" s="11">
        <f>SUM(E297:E298)</f>
        <v>0</v>
      </c>
      <c r="F299" s="49"/>
    </row>
    <row r="300" spans="1:6" ht="14.25" customHeight="1" thickTop="1" thickBot="1" x14ac:dyDescent="0.3">
      <c r="A300" s="3">
        <v>11.07</v>
      </c>
      <c r="B300" s="98">
        <v>93</v>
      </c>
      <c r="C300" s="97" t="s">
        <v>51</v>
      </c>
      <c r="D300" s="70" t="s">
        <v>14</v>
      </c>
      <c r="E300" s="62">
        <v>0</v>
      </c>
      <c r="F300" s="48"/>
    </row>
    <row r="301" spans="1:6" ht="14.25" customHeight="1" thickBot="1" x14ac:dyDescent="0.3">
      <c r="A301" s="3"/>
      <c r="B301" s="99"/>
      <c r="C301" s="86"/>
      <c r="D301" s="70" t="s">
        <v>15</v>
      </c>
      <c r="E301" s="62">
        <v>0</v>
      </c>
      <c r="F301" s="48"/>
    </row>
    <row r="302" spans="1:6" ht="14.25" customHeight="1" thickBot="1" x14ac:dyDescent="0.3">
      <c r="A302" s="3"/>
      <c r="B302" s="100"/>
      <c r="C302" s="92"/>
      <c r="D302" s="71" t="s">
        <v>3</v>
      </c>
      <c r="E302" s="39">
        <f>SUM(E300:E301)</f>
        <v>0</v>
      </c>
      <c r="F302" s="49"/>
    </row>
    <row r="303" spans="1:6" ht="14.25" customHeight="1" thickTop="1" thickBot="1" x14ac:dyDescent="0.3">
      <c r="A303" s="3">
        <v>11.08</v>
      </c>
      <c r="B303" s="98">
        <v>94</v>
      </c>
      <c r="C303" s="97" t="s">
        <v>55</v>
      </c>
      <c r="D303" s="75" t="s">
        <v>14</v>
      </c>
      <c r="E303" s="64">
        <v>0</v>
      </c>
      <c r="F303" s="76"/>
    </row>
    <row r="304" spans="1:6" ht="14.25" customHeight="1" thickBot="1" x14ac:dyDescent="0.3">
      <c r="A304" s="3"/>
      <c r="B304" s="99"/>
      <c r="C304" s="86"/>
      <c r="D304" s="70" t="s">
        <v>15</v>
      </c>
      <c r="E304" s="62">
        <v>0</v>
      </c>
      <c r="F304" s="48"/>
    </row>
    <row r="305" spans="1:6" ht="14.25" customHeight="1" thickBot="1" x14ac:dyDescent="0.3">
      <c r="A305" s="3"/>
      <c r="B305" s="100"/>
      <c r="C305" s="92"/>
      <c r="D305" s="71" t="s">
        <v>3</v>
      </c>
      <c r="E305" s="39">
        <f>SUM(E303:E304)</f>
        <v>0</v>
      </c>
      <c r="F305" s="49"/>
    </row>
    <row r="306" spans="1:6" ht="14.25" customHeight="1" thickTop="1" thickBot="1" x14ac:dyDescent="0.3">
      <c r="A306" s="3">
        <v>11.09</v>
      </c>
      <c r="B306" s="99">
        <v>95</v>
      </c>
      <c r="C306" s="86" t="s">
        <v>92</v>
      </c>
      <c r="D306" s="70" t="s">
        <v>14</v>
      </c>
      <c r="E306" s="62">
        <v>0.36</v>
      </c>
      <c r="F306" s="43"/>
    </row>
    <row r="307" spans="1:6" ht="14.25" customHeight="1" thickBot="1" x14ac:dyDescent="0.3">
      <c r="A307" s="3"/>
      <c r="B307" s="99"/>
      <c r="C307" s="86"/>
      <c r="D307" s="70" t="s">
        <v>15</v>
      </c>
      <c r="E307" s="62">
        <v>0.28999999999999998</v>
      </c>
      <c r="F307" s="43"/>
    </row>
    <row r="308" spans="1:6" ht="14.25" customHeight="1" thickBot="1" x14ac:dyDescent="0.3">
      <c r="A308" s="3"/>
      <c r="B308" s="100"/>
      <c r="C308" s="92"/>
      <c r="D308" s="71" t="s">
        <v>3</v>
      </c>
      <c r="E308" s="63">
        <v>0.36</v>
      </c>
      <c r="F308" s="37"/>
    </row>
    <row r="309" spans="1:6" ht="21.9" customHeight="1" thickTop="1" thickBot="1" x14ac:dyDescent="0.3">
      <c r="A309" s="2">
        <v>12</v>
      </c>
      <c r="B309" s="117" t="s">
        <v>5</v>
      </c>
      <c r="C309" s="118"/>
      <c r="D309" s="118"/>
      <c r="E309" s="118"/>
      <c r="F309" s="119"/>
    </row>
    <row r="310" spans="1:6" ht="14.25" customHeight="1" thickTop="1" thickBot="1" x14ac:dyDescent="0.3">
      <c r="A310" s="3">
        <v>12.01</v>
      </c>
      <c r="B310" s="88">
        <v>96</v>
      </c>
      <c r="C310" s="86" t="s">
        <v>71</v>
      </c>
      <c r="D310" s="70" t="s">
        <v>14</v>
      </c>
      <c r="E310" s="41">
        <f>E23+E48+E73+E101+E126+E163+E191+E216+E241+E266+E294</f>
        <v>23</v>
      </c>
      <c r="F310" s="43"/>
    </row>
    <row r="311" spans="1:6" ht="14.25" customHeight="1" thickBot="1" x14ac:dyDescent="0.3">
      <c r="A311" s="3"/>
      <c r="B311" s="88"/>
      <c r="C311" s="86"/>
      <c r="D311" s="70" t="s">
        <v>15</v>
      </c>
      <c r="E311" s="41">
        <f>E24+E49+E74+E102+E127+E164+E192+E217+E242+E267+E295</f>
        <v>1</v>
      </c>
      <c r="F311" s="43"/>
    </row>
    <row r="312" spans="1:6" ht="14.25" customHeight="1" thickBot="1" x14ac:dyDescent="0.3">
      <c r="A312" s="3"/>
      <c r="B312" s="91"/>
      <c r="C312" s="92"/>
      <c r="D312" s="71" t="s">
        <v>3</v>
      </c>
      <c r="E312" s="11">
        <f>SUM(E310:E311)</f>
        <v>24</v>
      </c>
      <c r="F312" s="44"/>
    </row>
    <row r="313" spans="1:6" ht="14.25" customHeight="1" thickTop="1" thickBot="1" x14ac:dyDescent="0.3">
      <c r="A313" s="3">
        <v>12.02</v>
      </c>
      <c r="B313" s="96">
        <v>97</v>
      </c>
      <c r="C313" s="97" t="s">
        <v>52</v>
      </c>
      <c r="D313" s="70" t="s">
        <v>14</v>
      </c>
      <c r="E313" s="41">
        <f>E26+E51+E76+E104+E129+E166+E194+E219+E244+E269+E297</f>
        <v>1</v>
      </c>
      <c r="F313" s="43"/>
    </row>
    <row r="314" spans="1:6" ht="14.25" customHeight="1" thickBot="1" x14ac:dyDescent="0.3">
      <c r="A314" s="3"/>
      <c r="B314" s="88"/>
      <c r="C314" s="86"/>
      <c r="D314" s="70" t="s">
        <v>15</v>
      </c>
      <c r="E314" s="41">
        <f>E27+E52+E77+E105+E130+E167+E195+E220+E245+E270+E298</f>
        <v>0</v>
      </c>
      <c r="F314" s="43"/>
    </row>
    <row r="315" spans="1:6" ht="14.25" customHeight="1" thickBot="1" x14ac:dyDescent="0.3">
      <c r="A315" s="3"/>
      <c r="B315" s="91"/>
      <c r="C315" s="92"/>
      <c r="D315" s="71" t="s">
        <v>3</v>
      </c>
      <c r="E315" s="11">
        <f>SUM(E313:E314)</f>
        <v>1</v>
      </c>
      <c r="F315" s="44"/>
    </row>
    <row r="316" spans="1:6" ht="14.25" customHeight="1" thickTop="1" thickBot="1" x14ac:dyDescent="0.3">
      <c r="A316" s="3">
        <v>12.03</v>
      </c>
      <c r="B316" s="96">
        <v>98</v>
      </c>
      <c r="C316" s="97" t="s">
        <v>53</v>
      </c>
      <c r="D316" s="70" t="s">
        <v>14</v>
      </c>
      <c r="E316" s="42">
        <f>E29+E54+E79+E107+E132+E169+E197+E222+E247+E272+E300</f>
        <v>432</v>
      </c>
      <c r="F316" s="43"/>
    </row>
    <row r="317" spans="1:6" ht="14.25" customHeight="1" thickBot="1" x14ac:dyDescent="0.3">
      <c r="A317" s="3"/>
      <c r="B317" s="88"/>
      <c r="C317" s="86"/>
      <c r="D317" s="70" t="s">
        <v>15</v>
      </c>
      <c r="E317" s="42">
        <f>E30+E55+E80+E108+E133+E170+E198+E223+E248+E273+E301</f>
        <v>0</v>
      </c>
      <c r="F317" s="43"/>
    </row>
    <row r="318" spans="1:6" ht="14.25" customHeight="1" thickBot="1" x14ac:dyDescent="0.3">
      <c r="A318" s="3"/>
      <c r="B318" s="91"/>
      <c r="C318" s="86"/>
      <c r="D318" s="72" t="s">
        <v>3</v>
      </c>
      <c r="E318" s="39">
        <f>SUM(E316:E317)</f>
        <v>432</v>
      </c>
      <c r="F318" s="37"/>
    </row>
    <row r="319" spans="1:6" ht="14.25" customHeight="1" thickTop="1" thickBot="1" x14ac:dyDescent="0.3">
      <c r="A319" s="3">
        <v>12.04</v>
      </c>
      <c r="B319" s="96">
        <v>99</v>
      </c>
      <c r="C319" s="140" t="s">
        <v>72</v>
      </c>
      <c r="D319" s="77" t="s">
        <v>14</v>
      </c>
      <c r="E319" s="42">
        <f>E32+E57+E82+E110+E135+E172+E200+E225+E250+E275+E303</f>
        <v>0</v>
      </c>
      <c r="F319" s="45"/>
    </row>
    <row r="320" spans="1:6" ht="14.25" customHeight="1" thickBot="1" x14ac:dyDescent="0.3">
      <c r="A320" s="3"/>
      <c r="B320" s="88"/>
      <c r="C320" s="86"/>
      <c r="D320" s="70" t="s">
        <v>15</v>
      </c>
      <c r="E320" s="42">
        <f>E33+E58+E83+E111+E136+E173+E201+E226+E251+E276+E304</f>
        <v>0</v>
      </c>
      <c r="F320" s="46"/>
    </row>
    <row r="321" spans="1:16" ht="14.25" customHeight="1" thickBot="1" x14ac:dyDescent="0.3">
      <c r="A321" s="3"/>
      <c r="B321" s="88"/>
      <c r="C321" s="86"/>
      <c r="D321" s="72" t="s">
        <v>3</v>
      </c>
      <c r="E321" s="40">
        <f>SUM(E319:E320)</f>
        <v>0</v>
      </c>
      <c r="F321" s="47"/>
    </row>
    <row r="322" spans="1:16" ht="21.9" customHeight="1" thickTop="1" thickBot="1" x14ac:dyDescent="0.3">
      <c r="A322" s="2">
        <v>13</v>
      </c>
      <c r="B322" s="81" t="s">
        <v>40</v>
      </c>
      <c r="C322" s="82"/>
      <c r="D322" s="82"/>
      <c r="E322" s="82"/>
      <c r="F322" s="83"/>
      <c r="G322" s="137" t="s">
        <v>41</v>
      </c>
      <c r="H322" s="138"/>
      <c r="I322" s="138"/>
      <c r="J322" s="138"/>
      <c r="K322" s="138"/>
      <c r="L322" s="138"/>
      <c r="M322" s="138"/>
      <c r="N322" s="138"/>
      <c r="O322" s="138"/>
      <c r="P322" s="139"/>
    </row>
    <row r="323" spans="1:16" ht="14.25" customHeight="1" thickTop="1" thickBot="1" x14ac:dyDescent="0.3">
      <c r="A323" s="3">
        <v>13.01</v>
      </c>
      <c r="B323" s="88">
        <v>1</v>
      </c>
      <c r="C323" s="86" t="s">
        <v>93</v>
      </c>
      <c r="D323" s="70" t="s">
        <v>14</v>
      </c>
      <c r="E323" s="36"/>
      <c r="F323" s="43"/>
    </row>
    <row r="324" spans="1:16" ht="14.25" customHeight="1" thickBot="1" x14ac:dyDescent="0.3">
      <c r="A324" s="3"/>
      <c r="B324" s="88"/>
      <c r="C324" s="86"/>
      <c r="D324" s="70" t="s">
        <v>15</v>
      </c>
      <c r="E324" s="36"/>
      <c r="F324" s="43"/>
    </row>
    <row r="325" spans="1:16" ht="20.25" customHeight="1" thickBot="1" x14ac:dyDescent="0.3">
      <c r="A325" s="3"/>
      <c r="B325" s="91"/>
      <c r="C325" s="92"/>
      <c r="D325" s="71" t="s">
        <v>3</v>
      </c>
      <c r="E325" s="11">
        <f>SUM(E323:E324)</f>
        <v>0</v>
      </c>
      <c r="F325" s="44"/>
    </row>
    <row r="326" spans="1:16" ht="14.25" customHeight="1" thickTop="1" thickBot="1" x14ac:dyDescent="0.3">
      <c r="A326" s="3">
        <v>13.02</v>
      </c>
      <c r="B326" s="96">
        <v>2</v>
      </c>
      <c r="C326" s="97" t="s">
        <v>94</v>
      </c>
      <c r="D326" s="70" t="s">
        <v>14</v>
      </c>
      <c r="E326" s="62"/>
      <c r="F326" s="43"/>
    </row>
    <row r="327" spans="1:16" ht="14.25" customHeight="1" thickBot="1" x14ac:dyDescent="0.3">
      <c r="A327" s="3"/>
      <c r="B327" s="88"/>
      <c r="C327" s="86"/>
      <c r="D327" s="70" t="s">
        <v>15</v>
      </c>
      <c r="E327" s="62"/>
      <c r="F327" s="43"/>
    </row>
    <row r="328" spans="1:16" ht="23.25" customHeight="1" thickBot="1" x14ac:dyDescent="0.3">
      <c r="A328" s="3"/>
      <c r="B328" s="91"/>
      <c r="C328" s="92"/>
      <c r="D328" s="71" t="s">
        <v>3</v>
      </c>
      <c r="E328" s="39">
        <f>SUM(E326:E327)</f>
        <v>0</v>
      </c>
      <c r="F328" s="44"/>
    </row>
    <row r="329" spans="1:16" ht="14.25" customHeight="1" thickTop="1" x14ac:dyDescent="0.25"/>
  </sheetData>
  <sheetProtection algorithmName="SHA-512" hashValue="i29sVt79TXXMcTyJ8mansHjlOh1rIOkNC2NFgGbexe/UDsNYjvPN+pYjbIOdHcwKID/XhTABInSyCIT+Y6zkhg==" saltValue="uavfpHIBJt19ERH/1n9NZg==" spinCount="100000" sheet="1" formatCells="0" formatColumns="0" formatRows="0" insertHyperlinks="0" sort="0" autoFilter="0" pivotTables="0"/>
  <mergeCells count="218">
    <mergeCell ref="I12:P17"/>
    <mergeCell ref="G322:P322"/>
    <mergeCell ref="C257:C259"/>
    <mergeCell ref="B260:B262"/>
    <mergeCell ref="C260:C262"/>
    <mergeCell ref="B263:B265"/>
    <mergeCell ref="B247:B249"/>
    <mergeCell ref="B26:B28"/>
    <mergeCell ref="B35:B37"/>
    <mergeCell ref="C35:C37"/>
    <mergeCell ref="B253:B255"/>
    <mergeCell ref="C253:C255"/>
    <mergeCell ref="C263:C265"/>
    <mergeCell ref="B256:F256"/>
    <mergeCell ref="B257:B259"/>
    <mergeCell ref="B319:B321"/>
    <mergeCell ref="C319:C321"/>
    <mergeCell ref="B316:B318"/>
    <mergeCell ref="C316:C318"/>
    <mergeCell ref="C291:C293"/>
    <mergeCell ref="B275:B277"/>
    <mergeCell ref="C275:C277"/>
    <mergeCell ref="B278:B280"/>
    <mergeCell ref="C278:C280"/>
    <mergeCell ref="B13:F13"/>
    <mergeCell ref="B23:B25"/>
    <mergeCell ref="C23:C25"/>
    <mergeCell ref="C26:C28"/>
    <mergeCell ref="B29:B31"/>
    <mergeCell ref="C29:C31"/>
    <mergeCell ref="C247:C249"/>
    <mergeCell ref="B250:B252"/>
    <mergeCell ref="C250:C252"/>
    <mergeCell ref="B238:B240"/>
    <mergeCell ref="C238:C240"/>
    <mergeCell ref="B228:B230"/>
    <mergeCell ref="C228:C230"/>
    <mergeCell ref="B231:F231"/>
    <mergeCell ref="B232:B234"/>
    <mergeCell ref="C232:C234"/>
    <mergeCell ref="B235:B237"/>
    <mergeCell ref="C235:C237"/>
    <mergeCell ref="B219:B221"/>
    <mergeCell ref="C219:C221"/>
    <mergeCell ref="B222:B224"/>
    <mergeCell ref="C222:C224"/>
    <mergeCell ref="B225:B227"/>
    <mergeCell ref="C225:C227"/>
    <mergeCell ref="B266:B268"/>
    <mergeCell ref="C266:C268"/>
    <mergeCell ref="B269:B271"/>
    <mergeCell ref="C269:C271"/>
    <mergeCell ref="B272:B274"/>
    <mergeCell ref="C272:C274"/>
    <mergeCell ref="B241:B243"/>
    <mergeCell ref="C241:C243"/>
    <mergeCell ref="B244:B246"/>
    <mergeCell ref="C244:C246"/>
    <mergeCell ref="B281:F281"/>
    <mergeCell ref="B313:B315"/>
    <mergeCell ref="C313:C315"/>
    <mergeCell ref="B291:B293"/>
    <mergeCell ref="B294:B296"/>
    <mergeCell ref="B306:B308"/>
    <mergeCell ref="C306:C308"/>
    <mergeCell ref="B309:F309"/>
    <mergeCell ref="C294:C296"/>
    <mergeCell ref="B297:B299"/>
    <mergeCell ref="C297:C299"/>
    <mergeCell ref="B300:B302"/>
    <mergeCell ref="C300:C302"/>
    <mergeCell ref="B303:B305"/>
    <mergeCell ref="B282:B284"/>
    <mergeCell ref="C282:C284"/>
    <mergeCell ref="C303:C305"/>
    <mergeCell ref="B285:B287"/>
    <mergeCell ref="C285:C287"/>
    <mergeCell ref="B288:B290"/>
    <mergeCell ref="C288:C290"/>
    <mergeCell ref="B310:B312"/>
    <mergeCell ref="C310:C312"/>
    <mergeCell ref="B207:B209"/>
    <mergeCell ref="C207:C209"/>
    <mergeCell ref="B210:B212"/>
    <mergeCell ref="C210:C212"/>
    <mergeCell ref="C213:C215"/>
    <mergeCell ref="B216:B218"/>
    <mergeCell ref="C216:C218"/>
    <mergeCell ref="B213:B215"/>
    <mergeCell ref="C197:C199"/>
    <mergeCell ref="B200:B202"/>
    <mergeCell ref="C200:C202"/>
    <mergeCell ref="B203:B205"/>
    <mergeCell ref="C203:C205"/>
    <mergeCell ref="B206:F206"/>
    <mergeCell ref="B197:B199"/>
    <mergeCell ref="B188:B190"/>
    <mergeCell ref="C188:C190"/>
    <mergeCell ref="B191:B193"/>
    <mergeCell ref="C191:C193"/>
    <mergeCell ref="B194:B196"/>
    <mergeCell ref="C194:C196"/>
    <mergeCell ref="B178:F178"/>
    <mergeCell ref="B179:B181"/>
    <mergeCell ref="C179:C181"/>
    <mergeCell ref="B182:B184"/>
    <mergeCell ref="C182:C184"/>
    <mergeCell ref="B185:B187"/>
    <mergeCell ref="C185:C187"/>
    <mergeCell ref="B169:B171"/>
    <mergeCell ref="C169:C171"/>
    <mergeCell ref="B172:B174"/>
    <mergeCell ref="C172:C174"/>
    <mergeCell ref="B175:B177"/>
    <mergeCell ref="C175:C177"/>
    <mergeCell ref="B160:B162"/>
    <mergeCell ref="C160:C162"/>
    <mergeCell ref="B163:B165"/>
    <mergeCell ref="C163:C165"/>
    <mergeCell ref="B166:B168"/>
    <mergeCell ref="C166:C168"/>
    <mergeCell ref="B151:B153"/>
    <mergeCell ref="C151:C153"/>
    <mergeCell ref="B154:B156"/>
    <mergeCell ref="C154:C156"/>
    <mergeCell ref="B157:B159"/>
    <mergeCell ref="C157:C159"/>
    <mergeCell ref="B141:B143"/>
    <mergeCell ref="C141:C143"/>
    <mergeCell ref="B144:B146"/>
    <mergeCell ref="C144:C146"/>
    <mergeCell ref="B147:F147"/>
    <mergeCell ref="B148:B150"/>
    <mergeCell ref="C148:C150"/>
    <mergeCell ref="B110:B112"/>
    <mergeCell ref="C110:C112"/>
    <mergeCell ref="B132:B134"/>
    <mergeCell ref="C132:C134"/>
    <mergeCell ref="B135:B137"/>
    <mergeCell ref="C135:C137"/>
    <mergeCell ref="B138:B140"/>
    <mergeCell ref="C138:C140"/>
    <mergeCell ref="B126:B128"/>
    <mergeCell ref="C126:C128"/>
    <mergeCell ref="B129:B131"/>
    <mergeCell ref="C129:C131"/>
    <mergeCell ref="B95:B97"/>
    <mergeCell ref="C95:C97"/>
    <mergeCell ref="B98:B100"/>
    <mergeCell ref="C98:C100"/>
    <mergeCell ref="B101:B103"/>
    <mergeCell ref="B123:B125"/>
    <mergeCell ref="C123:C125"/>
    <mergeCell ref="C67:C69"/>
    <mergeCell ref="B70:B72"/>
    <mergeCell ref="C70:C72"/>
    <mergeCell ref="B79:B81"/>
    <mergeCell ref="C79:C81"/>
    <mergeCell ref="C101:C103"/>
    <mergeCell ref="B104:B106"/>
    <mergeCell ref="C104:C106"/>
    <mergeCell ref="B107:B109"/>
    <mergeCell ref="C107:C109"/>
    <mergeCell ref="B113:B115"/>
    <mergeCell ref="C113:C115"/>
    <mergeCell ref="B116:F116"/>
    <mergeCell ref="B117:B119"/>
    <mergeCell ref="C117:C119"/>
    <mergeCell ref="B120:B122"/>
    <mergeCell ref="C120:C122"/>
    <mergeCell ref="B326:B328"/>
    <mergeCell ref="C326:C328"/>
    <mergeCell ref="B323:B325"/>
    <mergeCell ref="C323:C325"/>
    <mergeCell ref="B45:B47"/>
    <mergeCell ref="B54:B56"/>
    <mergeCell ref="C54:C56"/>
    <mergeCell ref="B57:B59"/>
    <mergeCell ref="C57:C59"/>
    <mergeCell ref="B60:B62"/>
    <mergeCell ref="C60:C62"/>
    <mergeCell ref="C45:C47"/>
    <mergeCell ref="B48:B50"/>
    <mergeCell ref="C48:C50"/>
    <mergeCell ref="B51:B53"/>
    <mergeCell ref="C51:C53"/>
    <mergeCell ref="B73:B75"/>
    <mergeCell ref="C73:C75"/>
    <mergeCell ref="B76:B78"/>
    <mergeCell ref="C76:C78"/>
    <mergeCell ref="B82:B84"/>
    <mergeCell ref="C82:C84"/>
    <mergeCell ref="B85:B87"/>
    <mergeCell ref="C85:C87"/>
    <mergeCell ref="B322:F322"/>
    <mergeCell ref="B3:F3"/>
    <mergeCell ref="C32:C34"/>
    <mergeCell ref="B14:B16"/>
    <mergeCell ref="C14:C16"/>
    <mergeCell ref="B17:B19"/>
    <mergeCell ref="C17:C19"/>
    <mergeCell ref="B20:B22"/>
    <mergeCell ref="C20:C22"/>
    <mergeCell ref="B38:F38"/>
    <mergeCell ref="B39:B41"/>
    <mergeCell ref="C39:C41"/>
    <mergeCell ref="B32:B34"/>
    <mergeCell ref="B92:B94"/>
    <mergeCell ref="C92:C94"/>
    <mergeCell ref="B42:B44"/>
    <mergeCell ref="C42:C44"/>
    <mergeCell ref="B88:F88"/>
    <mergeCell ref="B89:B91"/>
    <mergeCell ref="C89:C91"/>
    <mergeCell ref="B63:F63"/>
    <mergeCell ref="B64:B66"/>
    <mergeCell ref="C64:C66"/>
    <mergeCell ref="B67:B69"/>
  </mergeCells>
  <dataValidations count="5">
    <dataValidation type="list" allowBlank="1" showInputMessage="1" showErrorMessage="1" sqref="E6" xr:uid="{43EFE1B5-B618-4667-9A74-F8B02CB8237A}">
      <formula1>$V$2:$V$5</formula1>
    </dataValidation>
    <dataValidation type="decimal" allowBlank="1" showInputMessage="1" showErrorMessage="1" errorTitle="Completare necorespunzatoare" error="Valoarea introdusa contine si alte caractere in afara de cifre" sqref="E14" xr:uid="{8CBA73AE-0211-4BF9-AF84-E23B8247E089}">
      <formula1>0</formula1>
      <formula2>10000000000</formula2>
    </dataValidation>
    <dataValidation type="decimal" allowBlank="1" showInputMessage="1" showErrorMessage="1" errorTitle="Completare necorespunzatoare" error="Valoarea introdusa contine si alte caractere in afara de cifre" sqref="E15" xr:uid="{D418E4C4-41AF-40D0-953A-F397258BEEFF}">
      <formula1>0</formula1>
      <formula2>999999999999999</formula2>
    </dataValidation>
    <dataValidation type="decimal" allowBlank="1" showInputMessage="1" showErrorMessage="1" errorTitle="Eroare completare!" error="Ati introdus si alte caractere in afara de cifre." sqref="E17:E18 E20:E21 E23:E24 E26:E27 E29:E30 E32:E33 E35:E37 E39:E40 E42:E43 E45:E46 E48:E49 E51:E52 E54:E55 E57:E58 E60:E62 E64:E65 E67:E68 E70:E71 E73:E74 E76:E77 E79:E80 E82:E83 E85:E87 E89:E90 E92:E93 E98:E99 E101:E102 E104:E105 E107:E108 E110:E111 E113:E115 E117:E118 E120:E121 E123:E124 E126:E127 E129:E130 E132:E133 E135:E136 E138:E142 E144:E145 E148:E149 E151:E152 E154:E155 E157:E158 E160:E161 E163:E164 E166:E167 E169:E170 E172:E173 E175:E177 E179:E180 E182:E183 E185:E186 E188:E189 E191:E192 E194:E195 E197:E198 E200:E201 E203:E205 E207:E208 E210:E211 E213:E214 E216:E217 E219:E220 E222:E223 E225:E226 E228:E230 E232:E233 E235:E236 E238:E239 E241:E242 E244:E245 E247:E248 E250:E251 E253:E255 E257:E258 E260:E261 E263:E264 E266:E267 E269:E270 E272:E273 E275:E276 E278:E280 E282:E283 E285:E286 E288:E289 E291:E292 E294:E295 E297:E298 E300:E301 E303:E304 E306:E308 E323:E324 E326:E327 E95" xr:uid="{E8623A49-D11E-4895-A771-183721964451}">
      <formula1>0</formula1>
      <formula2>999999999999999</formula2>
    </dataValidation>
    <dataValidation type="list" allowBlank="1" showInputMessage="1" showErrorMessage="1" sqref="F9" xr:uid="{089C1963-8E9A-4509-913D-AC8D6CD48731}">
      <formula1>$X$2:$X$189</formula1>
    </dataValidation>
  </dataValidations>
  <pageMargins left="0.23622047244094491" right="0.23622047244094491" top="0.74803149606299213" bottom="0.74803149606299213" header="0.31496062992125984" footer="0.31496062992125984"/>
  <pageSetup paperSize="9" scale="54" fitToHeight="5" orientation="portrait" r:id="rId1"/>
  <rowBreaks count="1" manualBreakCount="1">
    <brk id="88" max="5" man="1"/>
  </rowBreaks>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6A9F3-9D28-47C3-B538-18B80D85BBE7}">
  <sheetPr>
    <pageSetUpPr fitToPage="1"/>
  </sheetPr>
  <dimension ref="A1:S26"/>
  <sheetViews>
    <sheetView topLeftCell="B6" zoomScaleNormal="100" workbookViewId="0">
      <selection activeCell="C26" sqref="C26"/>
    </sheetView>
  </sheetViews>
  <sheetFormatPr defaultColWidth="9.33203125" defaultRowHeight="13.2" x14ac:dyDescent="0.3"/>
  <cols>
    <col min="1" max="1" width="5.44140625" style="1" hidden="1" customWidth="1"/>
    <col min="2" max="2" width="4.5546875" style="51" customWidth="1"/>
    <col min="3" max="3" width="105.33203125" style="51" customWidth="1"/>
    <col min="4" max="4" width="11.44140625" style="51" customWidth="1"/>
    <col min="5" max="5" width="13.33203125" style="51" customWidth="1"/>
    <col min="6" max="6" width="20.109375" style="51" customWidth="1"/>
    <col min="7" max="7" width="11.88671875" style="51" customWidth="1"/>
    <col min="8" max="8" width="9.33203125" style="51"/>
    <col min="9" max="9" width="10.33203125" style="51" customWidth="1"/>
    <col min="10" max="11" width="9.33203125" style="51"/>
    <col min="12" max="12" width="6" style="51" customWidth="1"/>
    <col min="13" max="13" width="9.33203125" style="51"/>
    <col min="14" max="14" width="7.109375" style="51" customWidth="1"/>
    <col min="15" max="15" width="9.33203125" style="51"/>
    <col min="16" max="16" width="5.33203125" style="51" customWidth="1"/>
    <col min="17" max="17" width="9.33203125" style="51"/>
    <col min="18" max="18" width="6.5546875" style="51" customWidth="1"/>
    <col min="19" max="16384" width="9.33203125" style="51"/>
  </cols>
  <sheetData>
    <row r="1" spans="1:19" ht="13.8" x14ac:dyDescent="0.3">
      <c r="F1" s="52" t="s">
        <v>9</v>
      </c>
    </row>
    <row r="2" spans="1:19" ht="13.8" x14ac:dyDescent="0.3">
      <c r="F2" s="52"/>
    </row>
    <row r="3" spans="1:19" ht="15.6" customHeight="1" x14ac:dyDescent="0.3">
      <c r="B3" s="141" t="s">
        <v>75</v>
      </c>
      <c r="C3" s="141"/>
      <c r="D3" s="141"/>
      <c r="E3" s="141"/>
      <c r="F3" s="141"/>
    </row>
    <row r="4" spans="1:19" ht="15.6" customHeight="1" x14ac:dyDescent="0.3">
      <c r="B4" s="53"/>
      <c r="C4" s="53"/>
      <c r="D4" s="53"/>
      <c r="E4" s="53"/>
      <c r="F4" s="53"/>
    </row>
    <row r="5" spans="1:19" ht="13.8" thickBot="1" x14ac:dyDescent="0.35"/>
    <row r="6" spans="1:19" ht="13.8" thickBot="1" x14ac:dyDescent="0.35">
      <c r="E6" s="6" t="s">
        <v>12</v>
      </c>
      <c r="F6" s="60">
        <f>'Anexa nr.2 - EE'!E6</f>
        <v>1</v>
      </c>
    </row>
    <row r="7" spans="1:19" ht="13.8" thickBot="1" x14ac:dyDescent="0.35">
      <c r="E7" s="7" t="s">
        <v>13</v>
      </c>
      <c r="F7" s="8">
        <v>2023</v>
      </c>
    </row>
    <row r="12" spans="1:19" ht="13.8" thickBot="1" x14ac:dyDescent="0.35">
      <c r="D12" s="54"/>
      <c r="E12" s="54"/>
      <c r="F12" s="54"/>
      <c r="G12" s="54"/>
    </row>
    <row r="13" spans="1:19" s="12" customFormat="1" ht="57.6" thickBot="1" x14ac:dyDescent="0.3">
      <c r="B13" s="13" t="s">
        <v>6</v>
      </c>
      <c r="C13" s="14" t="s">
        <v>8</v>
      </c>
      <c r="D13" s="14" t="s">
        <v>95</v>
      </c>
      <c r="E13" s="14" t="s">
        <v>96</v>
      </c>
      <c r="F13" s="15" t="s">
        <v>97</v>
      </c>
      <c r="G13" s="16" t="s">
        <v>98</v>
      </c>
      <c r="I13" s="17" t="s">
        <v>38</v>
      </c>
      <c r="J13" s="17" t="s">
        <v>99</v>
      </c>
    </row>
    <row r="14" spans="1:19" s="12" customFormat="1" ht="12.6" thickBot="1" x14ac:dyDescent="0.3">
      <c r="B14" s="18">
        <v>0</v>
      </c>
      <c r="C14" s="19">
        <v>1</v>
      </c>
      <c r="D14" s="20">
        <v>2</v>
      </c>
      <c r="E14" s="20">
        <v>3</v>
      </c>
      <c r="F14" s="21" t="s">
        <v>7</v>
      </c>
      <c r="G14" s="22"/>
      <c r="I14" s="23"/>
      <c r="J14" s="23"/>
      <c r="L14" s="142" t="s">
        <v>290</v>
      </c>
      <c r="M14" s="143"/>
      <c r="N14" s="143"/>
      <c r="O14" s="143"/>
      <c r="P14" s="143"/>
      <c r="Q14" s="143"/>
      <c r="R14" s="143"/>
      <c r="S14" s="144"/>
    </row>
    <row r="15" spans="1:19" s="12" customFormat="1" ht="12.6" thickBot="1" x14ac:dyDescent="0.3">
      <c r="A15" s="24">
        <v>1</v>
      </c>
      <c r="B15" s="25">
        <v>1</v>
      </c>
      <c r="C15" s="26" t="s">
        <v>17</v>
      </c>
      <c r="D15" s="27">
        <f>'Anexa nr.2 - EE'!E16</f>
        <v>577</v>
      </c>
      <c r="E15" s="27">
        <f>'Anexa nr.2 - EE'!E22</f>
        <v>577</v>
      </c>
      <c r="F15" s="28">
        <f>IF(E15&gt;D15,0,IF(D15+E15=0,0,IF(E15/D15&gt;1,0,E15/D15)))</f>
        <v>1</v>
      </c>
      <c r="G15" s="22">
        <f>IF(F15&gt;=95%,5,IF(F15&gt;=85%,4,IF(F15&gt;=75%,3,IF(F15&gt;=50%,2,IF(AND(F15&lt;50%,F15&gt;0),1,IF(AND(D15,E15=0),1,0))))))</f>
        <v>5</v>
      </c>
      <c r="I15" s="29">
        <f>'Anexa nr.2 - EE'!E37</f>
        <v>14.32</v>
      </c>
      <c r="J15" s="22" t="s">
        <v>100</v>
      </c>
      <c r="L15" s="145"/>
      <c r="M15" s="146"/>
      <c r="N15" s="146"/>
      <c r="O15" s="146"/>
      <c r="P15" s="146"/>
      <c r="Q15" s="146"/>
      <c r="R15" s="146"/>
      <c r="S15" s="147"/>
    </row>
    <row r="16" spans="1:19" s="12" customFormat="1" ht="12.6" thickBot="1" x14ac:dyDescent="0.3">
      <c r="A16" s="24">
        <v>2</v>
      </c>
      <c r="B16" s="25">
        <f>B15+1</f>
        <v>2</v>
      </c>
      <c r="C16" s="26" t="s">
        <v>56</v>
      </c>
      <c r="D16" s="27">
        <f>'Anexa nr.2 - EE'!E41</f>
        <v>98</v>
      </c>
      <c r="E16" s="27">
        <f>'Anexa nr.2 - EE'!E47</f>
        <v>98</v>
      </c>
      <c r="F16" s="28">
        <f t="shared" ref="F16:F25" si="0">IF(E16&gt;D16,0,IF(D16+E16=0,0,IF(E16/D16&gt;1,0,E16/D16)))</f>
        <v>1</v>
      </c>
      <c r="G16" s="22">
        <f t="shared" ref="G16:G25" si="1">IF(F16&gt;=95%,5,IF(F16&gt;=85%,4,IF(F16&gt;=75%,3,IF(F16&gt;=50%,2,IF(AND(F16&lt;50%,F16&gt;0),1,IF(AND(D16,E16=0),1,0))))))</f>
        <v>5</v>
      </c>
      <c r="I16" s="29">
        <f>'Anexa nr.2 - EE'!E62</f>
        <v>4.03</v>
      </c>
      <c r="J16" s="22" t="s">
        <v>100</v>
      </c>
      <c r="L16" s="145"/>
      <c r="M16" s="146"/>
      <c r="N16" s="146"/>
      <c r="O16" s="146"/>
      <c r="P16" s="146"/>
      <c r="Q16" s="146"/>
      <c r="R16" s="146"/>
      <c r="S16" s="147"/>
    </row>
    <row r="17" spans="1:19" s="12" customFormat="1" ht="12.6" thickBot="1" x14ac:dyDescent="0.3">
      <c r="A17" s="24">
        <v>3</v>
      </c>
      <c r="B17" s="25">
        <f t="shared" ref="B17:B25" si="2">B16+1</f>
        <v>3</v>
      </c>
      <c r="C17" s="26" t="s">
        <v>85</v>
      </c>
      <c r="D17" s="27">
        <f>'Anexa nr.2 - EE'!E66</f>
        <v>347</v>
      </c>
      <c r="E17" s="27">
        <f>'Anexa nr.2 - EE'!E72</f>
        <v>346</v>
      </c>
      <c r="F17" s="28">
        <f t="shared" si="0"/>
        <v>0.99711815561959649</v>
      </c>
      <c r="G17" s="22">
        <f t="shared" si="1"/>
        <v>5</v>
      </c>
      <c r="I17" s="29">
        <f>'Anexa nr.2 - EE'!E87</f>
        <v>1.66</v>
      </c>
      <c r="J17" s="22" t="s">
        <v>100</v>
      </c>
      <c r="L17" s="145"/>
      <c r="M17" s="146"/>
      <c r="N17" s="146"/>
      <c r="O17" s="146"/>
      <c r="P17" s="146"/>
      <c r="Q17" s="146"/>
      <c r="R17" s="146"/>
      <c r="S17" s="147"/>
    </row>
    <row r="18" spans="1:19" s="12" customFormat="1" ht="12.6" thickBot="1" x14ac:dyDescent="0.3">
      <c r="A18" s="24">
        <v>4</v>
      </c>
      <c r="B18" s="25">
        <f t="shared" si="2"/>
        <v>4</v>
      </c>
      <c r="C18" s="26" t="s">
        <v>22</v>
      </c>
      <c r="D18" s="27">
        <f>'Anexa nr.2 - EE'!E91</f>
        <v>249</v>
      </c>
      <c r="E18" s="27">
        <f>'Anexa nr.2 - EE'!E100</f>
        <v>248</v>
      </c>
      <c r="F18" s="28">
        <f t="shared" si="0"/>
        <v>0.99598393574297184</v>
      </c>
      <c r="G18" s="22">
        <f t="shared" si="1"/>
        <v>5</v>
      </c>
      <c r="I18" s="29">
        <f>'Anexa nr.2 - EE'!E115</f>
        <v>3.05</v>
      </c>
      <c r="J18" s="22" t="s">
        <v>100</v>
      </c>
      <c r="L18" s="145"/>
      <c r="M18" s="146"/>
      <c r="N18" s="146"/>
      <c r="O18" s="146"/>
      <c r="P18" s="146"/>
      <c r="Q18" s="146"/>
      <c r="R18" s="146"/>
      <c r="S18" s="147"/>
    </row>
    <row r="19" spans="1:19" s="12" customFormat="1" ht="15.75" customHeight="1" thickBot="1" x14ac:dyDescent="0.3">
      <c r="A19" s="24">
        <v>5</v>
      </c>
      <c r="B19" s="25">
        <f t="shared" si="2"/>
        <v>5</v>
      </c>
      <c r="C19" s="26" t="s">
        <v>62</v>
      </c>
      <c r="D19" s="27">
        <f>'Anexa nr.2 - EE'!E119</f>
        <v>1</v>
      </c>
      <c r="E19" s="27">
        <f>'Anexa nr.2 - EE'!E125</f>
        <v>1</v>
      </c>
      <c r="F19" s="28">
        <f t="shared" si="0"/>
        <v>1</v>
      </c>
      <c r="G19" s="22">
        <f t="shared" si="1"/>
        <v>5</v>
      </c>
      <c r="I19" s="29">
        <f>'Anexa nr.2 - EE'!E140</f>
        <v>8</v>
      </c>
      <c r="J19" s="22" t="s">
        <v>100</v>
      </c>
      <c r="L19" s="148"/>
      <c r="M19" s="149"/>
      <c r="N19" s="149"/>
      <c r="O19" s="149"/>
      <c r="P19" s="149"/>
      <c r="Q19" s="149"/>
      <c r="R19" s="149"/>
      <c r="S19" s="150"/>
    </row>
    <row r="20" spans="1:19" s="12" customFormat="1" ht="15.75" customHeight="1" thickBot="1" x14ac:dyDescent="0.3">
      <c r="A20" s="24">
        <v>6</v>
      </c>
      <c r="B20" s="25">
        <f t="shared" si="2"/>
        <v>6</v>
      </c>
      <c r="C20" s="26" t="s">
        <v>66</v>
      </c>
      <c r="D20" s="27">
        <f>'Anexa nr.2 - EE'!E159</f>
        <v>45</v>
      </c>
      <c r="E20" s="27">
        <f>'Anexa nr.2 - EE'!E162</f>
        <v>44</v>
      </c>
      <c r="F20" s="28">
        <f t="shared" si="0"/>
        <v>0.97777777777777775</v>
      </c>
      <c r="G20" s="22">
        <f t="shared" si="1"/>
        <v>5</v>
      </c>
      <c r="I20" s="29">
        <f>'Anexa nr.2 - EE'!E177</f>
        <v>1.78</v>
      </c>
      <c r="J20" s="22" t="s">
        <v>101</v>
      </c>
    </row>
    <row r="21" spans="1:19" s="12" customFormat="1" ht="12.6" thickBot="1" x14ac:dyDescent="0.3">
      <c r="A21" s="24">
        <v>7</v>
      </c>
      <c r="B21" s="25">
        <f t="shared" si="2"/>
        <v>7</v>
      </c>
      <c r="C21" s="26" t="s">
        <v>34</v>
      </c>
      <c r="D21" s="27">
        <f>'Anexa nr.2 - EE'!E187</f>
        <v>83</v>
      </c>
      <c r="E21" s="27">
        <f>'Anexa nr.2 - EE'!E190</f>
        <v>83</v>
      </c>
      <c r="F21" s="28">
        <f t="shared" si="0"/>
        <v>1</v>
      </c>
      <c r="G21" s="22">
        <f t="shared" si="1"/>
        <v>5</v>
      </c>
      <c r="I21" s="29">
        <f>'Anexa nr.2 - EE'!E205</f>
        <v>0.24</v>
      </c>
      <c r="J21" s="22" t="s">
        <v>100</v>
      </c>
    </row>
    <row r="22" spans="1:19" s="12" customFormat="1" ht="12.6" thickBot="1" x14ac:dyDescent="0.3">
      <c r="A22" s="24">
        <v>8</v>
      </c>
      <c r="B22" s="25">
        <f t="shared" si="2"/>
        <v>8</v>
      </c>
      <c r="C22" s="26" t="s">
        <v>36</v>
      </c>
      <c r="D22" s="27">
        <f>'Anexa nr.2 - EE'!E212</f>
        <v>81</v>
      </c>
      <c r="E22" s="27">
        <f>'Anexa nr.2 - EE'!E215</f>
        <v>81</v>
      </c>
      <c r="F22" s="28">
        <f t="shared" si="0"/>
        <v>1</v>
      </c>
      <c r="G22" s="22">
        <f t="shared" si="1"/>
        <v>5</v>
      </c>
      <c r="I22" s="29">
        <f>'Anexa nr.2 - EE'!E230</f>
        <v>2.74</v>
      </c>
      <c r="J22" s="22" t="s">
        <v>100</v>
      </c>
    </row>
    <row r="23" spans="1:19" s="12" customFormat="1" ht="12.6" thickBot="1" x14ac:dyDescent="0.3">
      <c r="A23" s="24">
        <v>9</v>
      </c>
      <c r="B23" s="25">
        <f t="shared" si="2"/>
        <v>9</v>
      </c>
      <c r="C23" s="26" t="s">
        <v>91</v>
      </c>
      <c r="D23" s="27">
        <f>'Anexa nr.2 - EE'!E234</f>
        <v>1</v>
      </c>
      <c r="E23" s="27">
        <f>'Anexa nr.2 - EE'!E240</f>
        <v>1</v>
      </c>
      <c r="F23" s="28">
        <f t="shared" si="0"/>
        <v>1</v>
      </c>
      <c r="G23" s="22">
        <f t="shared" si="1"/>
        <v>5</v>
      </c>
      <c r="I23" s="29">
        <f>'Anexa nr.2 - EE'!E255</f>
        <v>3</v>
      </c>
      <c r="J23" s="22" t="s">
        <v>100</v>
      </c>
    </row>
    <row r="24" spans="1:19" s="12" customFormat="1" ht="12.6" thickBot="1" x14ac:dyDescent="0.3">
      <c r="A24" s="24">
        <v>10</v>
      </c>
      <c r="B24" s="25">
        <f t="shared" si="2"/>
        <v>10</v>
      </c>
      <c r="C24" s="26" t="s">
        <v>70</v>
      </c>
      <c r="D24" s="27">
        <f>'Anexa nr.2 - EE'!E259</f>
        <v>3860</v>
      </c>
      <c r="E24" s="27">
        <f>'Anexa nr.2 - EE'!E265</f>
        <v>3833</v>
      </c>
      <c r="F24" s="28">
        <f t="shared" si="0"/>
        <v>0.99300518134715021</v>
      </c>
      <c r="G24" s="22">
        <f t="shared" si="1"/>
        <v>5</v>
      </c>
      <c r="I24" s="29">
        <f>'Anexa nr.2 - EE'!E280</f>
        <v>2.98</v>
      </c>
      <c r="J24" s="22" t="s">
        <v>100</v>
      </c>
    </row>
    <row r="25" spans="1:19" s="12" customFormat="1" ht="12.6" thickBot="1" x14ac:dyDescent="0.3">
      <c r="A25" s="24">
        <v>11</v>
      </c>
      <c r="B25" s="25">
        <f t="shared" si="2"/>
        <v>11</v>
      </c>
      <c r="C25" s="26" t="s">
        <v>4</v>
      </c>
      <c r="D25" s="27">
        <f>'Anexa nr.2 - EE'!E290</f>
        <v>6502</v>
      </c>
      <c r="E25" s="27">
        <f>'Anexa nr.2 - EE'!E293</f>
        <v>6479</v>
      </c>
      <c r="F25" s="28">
        <f t="shared" si="0"/>
        <v>0.99646262688403564</v>
      </c>
      <c r="G25" s="22">
        <f t="shared" si="1"/>
        <v>5</v>
      </c>
      <c r="I25" s="29">
        <f>'Anexa nr.2 - EE'!E308</f>
        <v>0.36</v>
      </c>
      <c r="J25" s="22" t="s">
        <v>102</v>
      </c>
    </row>
    <row r="26" spans="1:19" s="12" customFormat="1" ht="12.6" thickBot="1" x14ac:dyDescent="0.3">
      <c r="F26" s="30" t="s">
        <v>103</v>
      </c>
      <c r="G26" s="31">
        <f>SUM(G15:G25)</f>
        <v>55</v>
      </c>
    </row>
  </sheetData>
  <sheetProtection algorithmName="SHA-512" hashValue="CRSlXQLRWpXU2isbWjbhaGVY+Kr/AxBElL1cmiF0yekuqavitiZsJQQg96Fs7BZP9ooY4cM4WbEkncZZ0y0tqA==" saltValue="Sms+PvZp2Anpk9Gp6CG9qA==" spinCount="100000" sheet="1" formatCells="0" formatColumns="0" formatRows="0" insertHyperlinks="0" sort="0" autoFilter="0" pivotTables="0"/>
  <mergeCells count="2">
    <mergeCell ref="B3:F3"/>
    <mergeCell ref="L14:S19"/>
  </mergeCells>
  <pageMargins left="0.23622047244094491" right="0.23622047244094491" top="0.74803149606299213" bottom="0.74803149606299213"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15</vt:i4>
      </vt:variant>
    </vt:vector>
  </HeadingPairs>
  <TitlesOfParts>
    <vt:vector size="17" baseType="lpstr">
      <vt:lpstr>Anexa nr.2 - EE</vt:lpstr>
      <vt:lpstr>Anexa nr.3 - EE</vt:lpstr>
      <vt:lpstr>'Anexa nr.2 - EE'!_Hlk59456786</vt:lpstr>
      <vt:lpstr>'Anexa nr.2 - EE'!_Hlk59458738</vt:lpstr>
      <vt:lpstr>'Anexa nr.2 - EE'!_Hlk59460392</vt:lpstr>
      <vt:lpstr>'Anexa nr.2 - EE'!_Hlk59535775</vt:lpstr>
      <vt:lpstr>'Anexa nr.2 - EE'!_Hlk59540312</vt:lpstr>
      <vt:lpstr>'Anexa nr.2 - EE'!_Hlk59540511</vt:lpstr>
      <vt:lpstr>'Anexa nr.2 - EE'!_Hlk59542797</vt:lpstr>
      <vt:lpstr>'Anexa nr.2 - EE'!_Hlk59549255</vt:lpstr>
      <vt:lpstr>'Anexa nr.2 - EE'!_Hlk59706073</vt:lpstr>
      <vt:lpstr>'Anexa nr.2 - EE'!_Hlk72944352</vt:lpstr>
      <vt:lpstr>'Anexa nr.2 - EE'!_Hlk75355574</vt:lpstr>
      <vt:lpstr>'Anexa nr.2 - EE'!_Hlk75356270</vt:lpstr>
      <vt:lpstr>'Anexa nr.2 - EE'!_Hlk75441473</vt:lpstr>
      <vt:lpstr>'Anexa nr.2 - EE'!Print_Area</vt:lpstr>
      <vt:lpstr>'Anexa nr.3 - EE'!Print_Area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IORDACHE</dc:creator>
  <cp:lastModifiedBy>Izabbela Costiuleanu</cp:lastModifiedBy>
  <cp:lastPrinted>2022-10-07T10:03:57Z</cp:lastPrinted>
  <dcterms:created xsi:type="dcterms:W3CDTF">2021-10-12T12:41:17Z</dcterms:created>
  <dcterms:modified xsi:type="dcterms:W3CDTF">2023-05-02T11:43:55Z</dcterms:modified>
</cp:coreProperties>
</file>